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90" windowWidth="17775" windowHeight="9195"/>
  </bookViews>
  <sheets>
    <sheet name="結果報告" sheetId="4" r:id="rId1"/>
    <sheet name="書き方" sheetId="5" r:id="rId2"/>
    <sheet name="組み合わせ" sheetId="6" r:id="rId3"/>
    <sheet name="GA" sheetId="7" r:id="rId4"/>
  </sheets>
  <calcPr calcId="145621"/>
</workbook>
</file>

<file path=xl/calcChain.xml><?xml version="1.0" encoding="utf-8"?>
<calcChain xmlns="http://schemas.openxmlformats.org/spreadsheetml/2006/main">
  <c r="F21" i="4" l="1"/>
  <c r="F22" i="4"/>
  <c r="H18" i="4" l="1"/>
  <c r="G18" i="4"/>
  <c r="H17" i="4"/>
  <c r="G17" i="4"/>
  <c r="H15" i="4"/>
  <c r="G15" i="4"/>
  <c r="H13" i="4"/>
  <c r="G13" i="4"/>
  <c r="H11" i="4"/>
  <c r="E19" i="4" s="1"/>
  <c r="G11" i="4"/>
  <c r="C19" i="4" s="1"/>
  <c r="U40" i="4" l="1"/>
  <c r="T40" i="4"/>
  <c r="S40" i="4"/>
  <c r="R40" i="4"/>
  <c r="Q40" i="4"/>
  <c r="P40" i="4"/>
  <c r="O40" i="4"/>
  <c r="N40" i="4"/>
  <c r="M40" i="4"/>
  <c r="U39" i="4"/>
  <c r="T39" i="4"/>
  <c r="S39" i="4"/>
  <c r="R39" i="4"/>
  <c r="Q39" i="4"/>
  <c r="P39" i="4"/>
  <c r="O39" i="4"/>
  <c r="N39" i="4"/>
  <c r="M39" i="4"/>
  <c r="U38" i="4"/>
  <c r="T38" i="4"/>
  <c r="S38" i="4"/>
  <c r="R38" i="4"/>
  <c r="Q38" i="4"/>
  <c r="P38" i="4"/>
  <c r="O38" i="4"/>
  <c r="N38" i="4"/>
  <c r="M38" i="4"/>
  <c r="U37" i="4"/>
  <c r="T37" i="4"/>
  <c r="S37" i="4"/>
  <c r="R37" i="4"/>
  <c r="Q37" i="4"/>
  <c r="P37" i="4"/>
  <c r="O37" i="4"/>
  <c r="N37" i="4"/>
  <c r="M37" i="4"/>
  <c r="U36" i="4"/>
  <c r="T36" i="4"/>
  <c r="S36" i="4"/>
  <c r="R36" i="4"/>
  <c r="Q36" i="4"/>
  <c r="P36" i="4"/>
  <c r="O36" i="4"/>
  <c r="N36" i="4"/>
  <c r="M36" i="4"/>
  <c r="U35" i="4"/>
  <c r="T35" i="4"/>
  <c r="S35" i="4"/>
  <c r="R35" i="4"/>
  <c r="Q35" i="4"/>
  <c r="P35" i="4"/>
  <c r="O35" i="4"/>
  <c r="N35" i="4"/>
  <c r="M35" i="4"/>
  <c r="U34" i="4"/>
  <c r="T34" i="4"/>
  <c r="S34" i="4"/>
  <c r="R34" i="4"/>
  <c r="Q34" i="4"/>
  <c r="P34" i="4"/>
  <c r="O34" i="4"/>
  <c r="N34" i="4"/>
  <c r="M34" i="4"/>
  <c r="U33" i="4"/>
  <c r="T33" i="4"/>
  <c r="S33" i="4"/>
  <c r="R33" i="4"/>
  <c r="Q33" i="4"/>
  <c r="P33" i="4"/>
  <c r="O33" i="4"/>
  <c r="N33" i="4"/>
  <c r="M33" i="4"/>
  <c r="U32" i="4"/>
  <c r="T32" i="4"/>
  <c r="S32" i="4"/>
  <c r="R32" i="4"/>
  <c r="Q32" i="4"/>
  <c r="P32" i="4"/>
  <c r="O32" i="4"/>
  <c r="N32" i="4"/>
  <c r="M32" i="4"/>
  <c r="U31" i="4"/>
  <c r="T31" i="4"/>
  <c r="S31" i="4"/>
  <c r="R31" i="4"/>
  <c r="Q31" i="4"/>
  <c r="P31" i="4"/>
  <c r="O31" i="4"/>
  <c r="N31" i="4"/>
  <c r="M31" i="4"/>
  <c r="U30" i="4"/>
  <c r="T30" i="4"/>
  <c r="S30" i="4"/>
  <c r="R30" i="4"/>
  <c r="Q30" i="4"/>
  <c r="P30" i="4"/>
  <c r="O30" i="4"/>
  <c r="N30" i="4"/>
  <c r="M30" i="4"/>
  <c r="U29" i="4"/>
  <c r="T29" i="4"/>
  <c r="S29" i="4"/>
  <c r="R29" i="4"/>
  <c r="Q29" i="4"/>
  <c r="P29" i="4"/>
  <c r="O29" i="4"/>
  <c r="N29" i="4"/>
  <c r="M29" i="4"/>
  <c r="U28" i="4"/>
  <c r="T28" i="4"/>
  <c r="S28" i="4"/>
  <c r="R28" i="4"/>
  <c r="Q28" i="4"/>
  <c r="P28" i="4"/>
  <c r="O28" i="4"/>
  <c r="N28" i="4"/>
  <c r="M28" i="4"/>
  <c r="U27" i="4"/>
  <c r="T27" i="4"/>
  <c r="S27" i="4"/>
  <c r="R27" i="4"/>
  <c r="Q27" i="4"/>
  <c r="P27" i="4"/>
  <c r="O27" i="4"/>
  <c r="N27" i="4"/>
  <c r="M27" i="4"/>
  <c r="U26" i="4"/>
  <c r="T26" i="4"/>
  <c r="S26" i="4"/>
  <c r="R26" i="4"/>
  <c r="Q26" i="4"/>
  <c r="P26" i="4"/>
  <c r="O26" i="4"/>
  <c r="N26" i="4"/>
  <c r="M26" i="4"/>
  <c r="U25" i="4"/>
  <c r="T25" i="4"/>
  <c r="S25" i="4"/>
  <c r="R25" i="4"/>
  <c r="Q25" i="4"/>
  <c r="P25" i="4"/>
  <c r="O25" i="4"/>
  <c r="N25" i="4"/>
  <c r="M25" i="4"/>
  <c r="U24" i="4"/>
  <c r="T24" i="4"/>
  <c r="S24" i="4"/>
  <c r="R24" i="4"/>
  <c r="Q24" i="4"/>
  <c r="P24" i="4"/>
  <c r="O24" i="4"/>
  <c r="N24" i="4"/>
  <c r="M24" i="4"/>
  <c r="U23" i="4"/>
  <c r="T23" i="4"/>
  <c r="S23" i="4"/>
  <c r="R23" i="4"/>
  <c r="Q23" i="4"/>
  <c r="P23" i="4"/>
  <c r="O23" i="4"/>
  <c r="N23" i="4"/>
  <c r="M23" i="4"/>
  <c r="U22" i="4"/>
  <c r="T22" i="4"/>
  <c r="S22" i="4"/>
  <c r="R22" i="4"/>
  <c r="Q22" i="4"/>
  <c r="P22" i="4"/>
  <c r="O22" i="4"/>
  <c r="N22" i="4"/>
  <c r="M22" i="4"/>
  <c r="U21" i="4"/>
  <c r="T21" i="4"/>
  <c r="S21" i="4"/>
  <c r="R21" i="4"/>
  <c r="Q21" i="4"/>
  <c r="P21" i="4"/>
  <c r="O21" i="4"/>
  <c r="N21" i="4"/>
  <c r="M21" i="4"/>
  <c r="B5" i="4" l="1"/>
  <c r="I7" i="4"/>
  <c r="F29" i="4"/>
  <c r="F28" i="4"/>
  <c r="F27" i="4"/>
  <c r="F26" i="4"/>
  <c r="F25" i="4"/>
  <c r="F24" i="4"/>
  <c r="F23" i="4"/>
  <c r="B19" i="4"/>
  <c r="F19" i="4"/>
  <c r="F16" i="5"/>
  <c r="B16" i="5"/>
  <c r="K32" i="4" l="1"/>
  <c r="I10" i="4"/>
  <c r="K38" i="4"/>
  <c r="K34" i="4"/>
  <c r="K26" i="4"/>
  <c r="K22" i="4"/>
  <c r="J38" i="4"/>
  <c r="J30" i="4"/>
  <c r="J26" i="4"/>
  <c r="K21" i="4"/>
  <c r="K30" i="4"/>
  <c r="J34" i="4"/>
  <c r="J22" i="4"/>
  <c r="K37" i="4"/>
  <c r="K33" i="4"/>
  <c r="K29" i="4"/>
  <c r="K25" i="4"/>
  <c r="J37" i="4"/>
  <c r="J33" i="4"/>
  <c r="J29" i="4"/>
  <c r="J25" i="4"/>
  <c r="J21" i="4"/>
  <c r="K28" i="4"/>
  <c r="J32" i="4"/>
  <c r="K35" i="4"/>
  <c r="J39" i="4"/>
  <c r="J23" i="4"/>
  <c r="K36" i="4"/>
  <c r="J40" i="4"/>
  <c r="J24" i="4"/>
  <c r="K27" i="4"/>
  <c r="J31" i="4"/>
  <c r="J36" i="4"/>
  <c r="K39" i="4"/>
  <c r="K23" i="4"/>
  <c r="J27" i="4"/>
  <c r="K24" i="4"/>
  <c r="J28" i="4"/>
  <c r="K31" i="4"/>
  <c r="J35" i="4"/>
  <c r="K40" i="4"/>
</calcChain>
</file>

<file path=xl/sharedStrings.xml><?xml version="1.0" encoding="utf-8"?>
<sst xmlns="http://schemas.openxmlformats.org/spreadsheetml/2006/main" count="145" uniqueCount="116">
  <si>
    <t>D2</t>
    <phoneticPr fontId="3"/>
  </si>
  <si>
    <t>-</t>
    <phoneticPr fontId="3"/>
  </si>
  <si>
    <t>v.s</t>
    <phoneticPr fontId="3"/>
  </si>
  <si>
    <t>D1</t>
    <phoneticPr fontId="3"/>
  </si>
  <si>
    <t>D3</t>
    <phoneticPr fontId="3"/>
  </si>
  <si>
    <t>S1</t>
    <phoneticPr fontId="3"/>
  </si>
  <si>
    <t>S2</t>
    <phoneticPr fontId="3"/>
  </si>
  <si>
    <t>試合結果報告の書き方例</t>
    <rPh sb="0" eb="2">
      <t>シアイ</t>
    </rPh>
    <rPh sb="2" eb="4">
      <t>ケッカ</t>
    </rPh>
    <rPh sb="4" eb="6">
      <t>ホウコク</t>
    </rPh>
    <rPh sb="7" eb="8">
      <t>カ</t>
    </rPh>
    <rPh sb="9" eb="10">
      <t>カタ</t>
    </rPh>
    <rPh sb="10" eb="11">
      <t>レイ</t>
    </rPh>
    <phoneticPr fontId="3"/>
  </si>
  <si>
    <t>鈴木　一郎</t>
    <rPh sb="0" eb="2">
      <t>スズキ</t>
    </rPh>
    <rPh sb="3" eb="5">
      <t>イチロウ</t>
    </rPh>
    <phoneticPr fontId="3"/>
  </si>
  <si>
    <t>松井　秀樹</t>
    <rPh sb="0" eb="2">
      <t>マツイ</t>
    </rPh>
    <rPh sb="3" eb="5">
      <t>ヒデキ</t>
    </rPh>
    <phoneticPr fontId="3"/>
  </si>
  <si>
    <t>7/4</t>
    <phoneticPr fontId="3"/>
  </si>
  <si>
    <t>長嶋　茂雄</t>
    <rPh sb="0" eb="2">
      <t>ナガシマ</t>
    </rPh>
    <rPh sb="3" eb="5">
      <t>シゲオ</t>
    </rPh>
    <phoneticPr fontId="3"/>
  </si>
  <si>
    <t>王　貞治</t>
    <rPh sb="0" eb="1">
      <t>オウ</t>
    </rPh>
    <rPh sb="2" eb="4">
      <t>サダハル</t>
    </rPh>
    <phoneticPr fontId="3"/>
  </si>
  <si>
    <t>日付</t>
    <rPh sb="0" eb="2">
      <t>ヒヅケ</t>
    </rPh>
    <phoneticPr fontId="3"/>
  </si>
  <si>
    <t>会場</t>
    <rPh sb="0" eb="2">
      <t>カイジョウ</t>
    </rPh>
    <phoneticPr fontId="3"/>
  </si>
  <si>
    <t>三菱コート</t>
    <rPh sb="0" eb="2">
      <t>ミツビシ</t>
    </rPh>
    <phoneticPr fontId="3"/>
  </si>
  <si>
    <t>ret</t>
    <phoneticPr fontId="3"/>
  </si>
  <si>
    <t>-</t>
    <phoneticPr fontId="3"/>
  </si>
  <si>
    <t>掛布　雅之</t>
    <rPh sb="0" eb="2">
      <t>カケフ</t>
    </rPh>
    <rPh sb="3" eb="5">
      <t>マサユキ</t>
    </rPh>
    <phoneticPr fontId="3"/>
  </si>
  <si>
    <t>松井　和頭央</t>
    <rPh sb="0" eb="2">
      <t>マツイ</t>
    </rPh>
    <rPh sb="3" eb="4">
      <t>ワ</t>
    </rPh>
    <rPh sb="4" eb="5">
      <t>アタマ</t>
    </rPh>
    <rPh sb="5" eb="6">
      <t>ヒサシ</t>
    </rPh>
    <phoneticPr fontId="3"/>
  </si>
  <si>
    <t>井口　資仁</t>
    <rPh sb="0" eb="2">
      <t>イグチ</t>
    </rPh>
    <phoneticPr fontId="3"/>
  </si>
  <si>
    <t>金本　知憲</t>
    <phoneticPr fontId="3"/>
  </si>
  <si>
    <t>清原 和博</t>
    <phoneticPr fontId="3"/>
  </si>
  <si>
    <t>岡田　彰布</t>
    <rPh sb="0" eb="2">
      <t>オカダ</t>
    </rPh>
    <phoneticPr fontId="3"/>
  </si>
  <si>
    <t>地区</t>
    <rPh sb="0" eb="2">
      <t>チク</t>
    </rPh>
    <phoneticPr fontId="3"/>
  </si>
  <si>
    <t>リーグ</t>
    <phoneticPr fontId="3"/>
  </si>
  <si>
    <t>ブロック</t>
    <phoneticPr fontId="3"/>
  </si>
  <si>
    <t>関西</t>
    <rPh sb="0" eb="2">
      <t>カンサイ</t>
    </rPh>
    <phoneticPr fontId="3"/>
  </si>
  <si>
    <t>ゴールド</t>
    <phoneticPr fontId="3"/>
  </si>
  <si>
    <t>A</t>
    <phoneticPr fontId="3"/>
  </si>
  <si>
    <t>＊”黄色”の欄のみ記入のこと</t>
    <rPh sb="2" eb="4">
      <t>キイロ</t>
    </rPh>
    <rPh sb="6" eb="7">
      <t>ラン</t>
    </rPh>
    <rPh sb="9" eb="11">
      <t>キニュウ</t>
    </rPh>
    <phoneticPr fontId="3"/>
  </si>
  <si>
    <t>ファイル名のつけ方</t>
    <rPh sb="4" eb="5">
      <t>メイ</t>
    </rPh>
    <rPh sb="8" eb="9">
      <t>カタ</t>
    </rPh>
    <phoneticPr fontId="3"/>
  </si>
  <si>
    <t>北海道、北信越、関東、東海、関西、中国、北九州、南九州</t>
    <rPh sb="0" eb="3">
      <t>ホッカイドウ</t>
    </rPh>
    <rPh sb="4" eb="5">
      <t>ホク</t>
    </rPh>
    <rPh sb="5" eb="7">
      <t>シンエツ</t>
    </rPh>
    <rPh sb="8" eb="10">
      <t>カントウ</t>
    </rPh>
    <rPh sb="11" eb="13">
      <t>トウカイ</t>
    </rPh>
    <rPh sb="14" eb="16">
      <t>カンサイ</t>
    </rPh>
    <rPh sb="17" eb="19">
      <t>チュウゴク</t>
    </rPh>
    <rPh sb="20" eb="23">
      <t>キタキュウシュウ</t>
    </rPh>
    <rPh sb="24" eb="25">
      <t>ミナミ</t>
    </rPh>
    <rPh sb="25" eb="27">
      <t>キュウシュウ</t>
    </rPh>
    <phoneticPr fontId="3"/>
  </si>
  <si>
    <t>・[地区]</t>
    <rPh sb="2" eb="4">
      <t>チク</t>
    </rPh>
    <phoneticPr fontId="3"/>
  </si>
  <si>
    <t>･[リーグ]</t>
    <phoneticPr fontId="3"/>
  </si>
  <si>
    <t>・[ブロック]</t>
    <phoneticPr fontId="3"/>
  </si>
  <si>
    <t>ゴールド＝G、1部＝１、2部＝２・・・（全角文字）</t>
    <rPh sb="8" eb="9">
      <t>ブ</t>
    </rPh>
    <rPh sb="13" eb="14">
      <t>ブ</t>
    </rPh>
    <rPh sb="20" eb="22">
      <t>ゼンカク</t>
    </rPh>
    <rPh sb="22" eb="24">
      <t>モジ</t>
    </rPh>
    <phoneticPr fontId="3"/>
  </si>
  <si>
    <t>Aブロック＝A、Bブロック＝B、　（全角文字）　ブロック分けがない場合は不要</t>
    <rPh sb="18" eb="20">
      <t>ゼンカク</t>
    </rPh>
    <rPh sb="20" eb="22">
      <t>モジ</t>
    </rPh>
    <phoneticPr fontId="3"/>
  </si>
  <si>
    <t>例：　</t>
    <rPh sb="0" eb="1">
      <t>レイ</t>
    </rPh>
    <phoneticPr fontId="3"/>
  </si>
  <si>
    <t>試合日付と試合会場を記入</t>
  </si>
  <si>
    <t>選手名はフルネームで。</t>
  </si>
  <si>
    <t>スコアは半角数字で。</t>
  </si>
  <si>
    <t>最初から棄権の場合は、真ん中の欄に”ret”（半角）</t>
    <phoneticPr fontId="3"/>
  </si>
  <si>
    <t>タイブレークのスコアは、真ん中の欄に半角で。</t>
    <phoneticPr fontId="3"/>
  </si>
  <si>
    <t>試合途中で棄権の場合も、真ん中の欄に”ret”（半角）</t>
    <phoneticPr fontId="3"/>
  </si>
  <si>
    <t>＊詳細は、「書き方」のシート参照</t>
    <rPh sb="1" eb="3">
      <t>ショウサイ</t>
    </rPh>
    <rPh sb="6" eb="7">
      <t>カ</t>
    </rPh>
    <rPh sb="8" eb="9">
      <t>カタ</t>
    </rPh>
    <rPh sb="14" eb="16">
      <t>サンショウ</t>
    </rPh>
    <phoneticPr fontId="3"/>
  </si>
  <si>
    <t>＊ JICTF-result-[地区][リーグ][ブロック].xls　とする</t>
    <rPh sb="16" eb="18">
      <t>チク</t>
    </rPh>
    <phoneticPr fontId="3"/>
  </si>
  <si>
    <r>
      <t xml:space="preserve">関西ゴールドAブロックの場合：  </t>
    </r>
    <r>
      <rPr>
        <b/>
        <sz val="11"/>
        <rFont val="ＭＳ Ｐゴシック"/>
        <family val="3"/>
        <charset val="128"/>
      </rPr>
      <t>JICTF-result-関西GA</t>
    </r>
    <phoneticPr fontId="3"/>
  </si>
  <si>
    <r>
      <t>南九州２部の場合　　　　　　　：　</t>
    </r>
    <r>
      <rPr>
        <b/>
        <sz val="11"/>
        <rFont val="ＭＳ Ｐゴシック"/>
        <family val="3"/>
        <charset val="128"/>
      </rPr>
      <t>JICTF-result-南九州２</t>
    </r>
    <rPh sb="0" eb="1">
      <t>ミナミ</t>
    </rPh>
    <rPh sb="1" eb="3">
      <t>キュウシュウ</t>
    </rPh>
    <rPh sb="4" eb="5">
      <t>ブ</t>
    </rPh>
    <rPh sb="6" eb="8">
      <t>バアイ</t>
    </rPh>
    <rPh sb="30" eb="31">
      <t>ミナミ</t>
    </rPh>
    <rPh sb="31" eb="33">
      <t>キュウシュウ</t>
    </rPh>
    <phoneticPr fontId="3"/>
  </si>
  <si>
    <t>JICTF試合結果報告</t>
    <rPh sb="5" eb="7">
      <t>シアイ</t>
    </rPh>
    <rPh sb="7" eb="9">
      <t>ケッカ</t>
    </rPh>
    <rPh sb="9" eb="11">
      <t>ホウコク</t>
    </rPh>
    <phoneticPr fontId="3"/>
  </si>
  <si>
    <t>チームA</t>
    <phoneticPr fontId="3"/>
  </si>
  <si>
    <t>チームB</t>
    <phoneticPr fontId="3"/>
  </si>
  <si>
    <t>●「組み合わせ一覧」</t>
    <rPh sb="2" eb="3">
      <t>ク</t>
    </rPh>
    <rPh sb="4" eb="5">
      <t>ア</t>
    </rPh>
    <rPh sb="7" eb="9">
      <t>イチラン</t>
    </rPh>
    <phoneticPr fontId="3"/>
  </si>
  <si>
    <t>「組み合わせ」シートの上位チームを左側に記載すること。</t>
    <rPh sb="1" eb="2">
      <t>ク</t>
    </rPh>
    <rPh sb="3" eb="4">
      <t>ア</t>
    </rPh>
    <rPh sb="11" eb="13">
      <t>ジョウイ</t>
    </rPh>
    <rPh sb="17" eb="19">
      <t>ヒダリガワ</t>
    </rPh>
    <rPh sb="20" eb="22">
      <t>キサイ</t>
    </rPh>
    <phoneticPr fontId="3"/>
  </si>
  <si>
    <t>1部</t>
    <rPh sb="1" eb="2">
      <t>ブ</t>
    </rPh>
    <phoneticPr fontId="3"/>
  </si>
  <si>
    <t>2部</t>
    <rPh sb="1" eb="2">
      <t>ブ</t>
    </rPh>
    <phoneticPr fontId="3"/>
  </si>
  <si>
    <t>B</t>
    <phoneticPr fontId="3"/>
  </si>
  <si>
    <t xml:space="preserve"> ※地区リーグ戦の前にピンクの欄を更新のこと</t>
    <rPh sb="2" eb="4">
      <t>チク</t>
    </rPh>
    <rPh sb="7" eb="8">
      <t>セン</t>
    </rPh>
    <rPh sb="9" eb="10">
      <t>マエ</t>
    </rPh>
    <rPh sb="15" eb="16">
      <t>ラン</t>
    </rPh>
    <rPh sb="17" eb="19">
      <t>コウシン</t>
    </rPh>
    <phoneticPr fontId="22"/>
  </si>
  <si>
    <t>ゴールドリーグ</t>
    <phoneticPr fontId="22"/>
  </si>
  <si>
    <t>Aブロック</t>
    <phoneticPr fontId="22"/>
  </si>
  <si>
    <t>Bブロック</t>
    <phoneticPr fontId="22"/>
  </si>
  <si>
    <t>Ａ－１</t>
  </si>
  <si>
    <t>Ａ－２</t>
  </si>
  <si>
    <t>2018年度JICTF全国社会人テニス</t>
    <rPh sb="4" eb="5">
      <t>ネン</t>
    </rPh>
    <rPh sb="5" eb="6">
      <t>ド</t>
    </rPh>
    <rPh sb="11" eb="13">
      <t>ゼンコク</t>
    </rPh>
    <rPh sb="13" eb="15">
      <t>シャカイ</t>
    </rPh>
    <rPh sb="15" eb="16">
      <t>ジン</t>
    </rPh>
    <phoneticPr fontId="3"/>
  </si>
  <si>
    <t>登録
No.</t>
    <phoneticPr fontId="3"/>
  </si>
  <si>
    <t>【ブロック：A】</t>
    <phoneticPr fontId="3"/>
  </si>
  <si>
    <t>&lt;&lt;出場選手登録簿&gt;&gt;</t>
    <rPh sb="2" eb="4">
      <t>シュツジョウ</t>
    </rPh>
    <rPh sb="4" eb="6">
      <t>センシュ</t>
    </rPh>
    <rPh sb="6" eb="9">
      <t>トウロクボ</t>
    </rPh>
    <phoneticPr fontId="3"/>
  </si>
  <si>
    <t>中国</t>
    <rPh sb="0" eb="2">
      <t>チュウゴク</t>
    </rPh>
    <phoneticPr fontId="3"/>
  </si>
  <si>
    <t>ゴールド</t>
  </si>
  <si>
    <t>中国ゴールドリーグ戦</t>
    <rPh sb="0" eb="2">
      <t>チュウゴク</t>
    </rPh>
    <rPh sb="9" eb="10">
      <t>セン</t>
    </rPh>
    <phoneticPr fontId="3"/>
  </si>
  <si>
    <t>西川　一男</t>
  </si>
  <si>
    <t>小松　辰也</t>
  </si>
  <si>
    <t>坪田　直己</t>
  </si>
  <si>
    <t>柳田　明義</t>
  </si>
  <si>
    <t>渡邊　将太</t>
  </si>
  <si>
    <t>寺北　康志</t>
  </si>
  <si>
    <t>秋本　達矢</t>
  </si>
  <si>
    <t>森田　圭一</t>
  </si>
  <si>
    <t>神城　駿平</t>
  </si>
  <si>
    <t>伊藤　　司</t>
  </si>
  <si>
    <t>山田　満夫</t>
  </si>
  <si>
    <t>新宮　良二</t>
  </si>
  <si>
    <t>常光　良彰</t>
  </si>
  <si>
    <t>沖本　裕文</t>
  </si>
  <si>
    <t>須山　友樹</t>
  </si>
  <si>
    <t>吉田　直哉</t>
  </si>
  <si>
    <t>住川　　誠</t>
  </si>
  <si>
    <t>原本　千弘</t>
  </si>
  <si>
    <t>小川　尚哉</t>
  </si>
  <si>
    <t>中村　貴志</t>
  </si>
  <si>
    <t>大本　康平</t>
  </si>
  <si>
    <t>志岐　　望</t>
  </si>
  <si>
    <t>井手　直弥</t>
  </si>
  <si>
    <t>鮎川 良二郎</t>
  </si>
  <si>
    <t>根冝　　浩</t>
  </si>
  <si>
    <t>飯田　翔太</t>
  </si>
  <si>
    <t>神田　幸二</t>
  </si>
  <si>
    <t>梶田　博史</t>
  </si>
  <si>
    <t>平野　峻之</t>
  </si>
  <si>
    <t>山口　篤典</t>
  </si>
  <si>
    <t>マツダ</t>
    <phoneticPr fontId="3"/>
  </si>
  <si>
    <t>日本製鋼所</t>
    <rPh sb="0" eb="2">
      <t>ニホン</t>
    </rPh>
    <rPh sb="2" eb="4">
      <t>セイコウ</t>
    </rPh>
    <rPh sb="4" eb="5">
      <t>ショ</t>
    </rPh>
    <phoneticPr fontId="3"/>
  </si>
  <si>
    <t>A</t>
  </si>
  <si>
    <t>勝ち試合数、勝ちゲーム数は自動計算されます。（この欄は、何も記入しないでください）</t>
    <rPh sb="0" eb="1">
      <t>カ</t>
    </rPh>
    <rPh sb="2" eb="4">
      <t>シアイ</t>
    </rPh>
    <rPh sb="4" eb="5">
      <t>スウ</t>
    </rPh>
    <rPh sb="6" eb="7">
      <t>カ</t>
    </rPh>
    <phoneticPr fontId="3"/>
  </si>
  <si>
    <t>-</t>
  </si>
  <si>
    <t>出水　章登</t>
  </si>
  <si>
    <t>三池　　徹</t>
  </si>
  <si>
    <t>福尾 奈央斗</t>
  </si>
  <si>
    <t>今井 英二</t>
    <phoneticPr fontId="3"/>
  </si>
  <si>
    <t>上村 陵志</t>
    <phoneticPr fontId="3"/>
  </si>
  <si>
    <t>岩本 耕之介</t>
  </si>
  <si>
    <t>栗栖　圭梧</t>
  </si>
  <si>
    <t>マツダ</t>
  </si>
  <si>
    <t>日本製鋼所</t>
  </si>
  <si>
    <t>2019年度</t>
    <rPh sb="4" eb="6">
      <t>ネンド</t>
    </rPh>
    <phoneticPr fontId="22"/>
  </si>
  <si>
    <t>JICTF中国地区リーグ戦組み合わせ一覧</t>
    <rPh sb="5" eb="7">
      <t>チュウゴク</t>
    </rPh>
    <rPh sb="7" eb="9">
      <t>チク</t>
    </rPh>
    <rPh sb="12" eb="13">
      <t>セン</t>
    </rPh>
    <rPh sb="13" eb="14">
      <t>ク</t>
    </rPh>
    <rPh sb="15" eb="16">
      <t>ア</t>
    </rPh>
    <rPh sb="18" eb="20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</si>
</sst>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8"/>
      <name val="ＭＳ 明朝"/>
      <family val="1"/>
      <charset val="128"/>
    </font>
    <font>
      <b/>
      <u/>
      <sz val="8"/>
      <color indexed="10"/>
      <name val="ＭＳ 明朝"/>
      <family val="1"/>
      <charset val="128"/>
    </font>
    <font>
      <b/>
      <u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56" fontId="4" fillId="0" borderId="1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14" fontId="4" fillId="4" borderId="1" xfId="0" applyNumberFormat="1" applyFont="1" applyFill="1" applyBorder="1">
      <alignment vertical="center"/>
    </xf>
    <xf numFmtId="0" fontId="12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0" fillId="6" borderId="0" xfId="0" applyFont="1" applyFill="1">
      <alignment vertical="center"/>
    </xf>
    <xf numFmtId="0" fontId="19" fillId="6" borderId="0" xfId="0" applyFont="1" applyFill="1">
      <alignment vertical="center"/>
    </xf>
    <xf numFmtId="0" fontId="18" fillId="0" borderId="14" xfId="0" applyFont="1" applyBorder="1">
      <alignment vertical="center"/>
    </xf>
    <xf numFmtId="0" fontId="18" fillId="0" borderId="15" xfId="0" applyFont="1" applyBorder="1">
      <alignment vertical="center"/>
    </xf>
    <xf numFmtId="0" fontId="18" fillId="6" borderId="16" xfId="0" applyFont="1" applyFill="1" applyBorder="1">
      <alignment vertical="center"/>
    </xf>
    <xf numFmtId="0" fontId="18" fillId="6" borderId="14" xfId="0" applyFont="1" applyFill="1" applyBorder="1">
      <alignment vertical="center"/>
    </xf>
    <xf numFmtId="0" fontId="21" fillId="0" borderId="0" xfId="0" applyFont="1">
      <alignment vertical="center"/>
    </xf>
    <xf numFmtId="0" fontId="8" fillId="2" borderId="4" xfId="0" applyFont="1" applyFill="1" applyBorder="1" applyAlignment="1">
      <alignment horizontal="center" vertical="top"/>
    </xf>
    <xf numFmtId="0" fontId="8" fillId="8" borderId="7" xfId="0" applyFont="1" applyFill="1" applyBorder="1" applyAlignment="1">
      <alignment horizontal="left" vertical="top"/>
    </xf>
    <xf numFmtId="0" fontId="19" fillId="6" borderId="0" xfId="1" applyFont="1" applyFill="1">
      <alignment vertical="center"/>
    </xf>
    <xf numFmtId="0" fontId="19" fillId="7" borderId="3" xfId="1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0" fillId="10" borderId="8" xfId="1" applyFont="1" applyFill="1" applyBorder="1">
      <alignment vertical="center"/>
    </xf>
    <xf numFmtId="0" fontId="2" fillId="10" borderId="9" xfId="1" applyFont="1" applyFill="1" applyBorder="1">
      <alignment vertical="center"/>
    </xf>
    <xf numFmtId="0" fontId="0" fillId="10" borderId="10" xfId="1" applyFont="1" applyFill="1" applyBorder="1">
      <alignment vertical="center"/>
    </xf>
    <xf numFmtId="0" fontId="2" fillId="10" borderId="11" xfId="1" applyFont="1" applyFill="1" applyBorder="1">
      <alignment vertical="center"/>
    </xf>
    <xf numFmtId="0" fontId="2" fillId="10" borderId="10" xfId="1" applyFont="1" applyFill="1" applyBorder="1">
      <alignment vertical="center"/>
    </xf>
    <xf numFmtId="0" fontId="2" fillId="10" borderId="12" xfId="1" applyFont="1" applyFill="1" applyBorder="1">
      <alignment vertical="center"/>
    </xf>
    <xf numFmtId="0" fontId="2" fillId="10" borderId="13" xfId="1" applyFont="1" applyFill="1" applyBorder="1">
      <alignment vertical="center"/>
    </xf>
    <xf numFmtId="0" fontId="19" fillId="10" borderId="7" xfId="0" applyFont="1" applyFill="1" applyBorder="1">
      <alignment vertical="center"/>
    </xf>
    <xf numFmtId="0" fontId="5" fillId="11" borderId="1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10" fillId="4" borderId="0" xfId="0" applyFont="1" applyFill="1" applyBorder="1" applyAlignment="1">
      <alignment horizontal="center" vertical="center"/>
    </xf>
    <xf numFmtId="0" fontId="4" fillId="4" borderId="0" xfId="0" applyFont="1" applyFill="1" applyBorder="1">
      <alignment vertical="center"/>
    </xf>
    <xf numFmtId="0" fontId="5" fillId="4" borderId="0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8" fillId="6" borderId="0" xfId="0" applyFont="1" applyFill="1" applyBorder="1">
      <alignment vertical="center"/>
    </xf>
    <xf numFmtId="0" fontId="18" fillId="0" borderId="0" xfId="0" applyFont="1" applyBorder="1">
      <alignment vertical="center"/>
    </xf>
    <xf numFmtId="0" fontId="8" fillId="5" borderId="5" xfId="0" applyFont="1" applyFill="1" applyBorder="1" applyAlignment="1">
      <alignment horizontal="center" vertical="top"/>
    </xf>
    <xf numFmtId="0" fontId="8" fillId="5" borderId="6" xfId="0" applyFont="1" applyFill="1" applyBorder="1" applyAlignment="1">
      <alignment horizontal="center" vertical="top"/>
    </xf>
    <xf numFmtId="0" fontId="8" fillId="5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9" fillId="7" borderId="1" xfId="1" applyFont="1" applyFill="1" applyBorder="1" applyAlignment="1">
      <alignment horizontal="left" vertical="center"/>
    </xf>
    <xf numFmtId="0" fontId="0" fillId="9" borderId="17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23" fillId="9" borderId="20" xfId="0" applyFont="1" applyFill="1" applyBorder="1" applyAlignment="1">
      <alignment horizontal="center" vertical="center"/>
    </xf>
    <xf numFmtId="0" fontId="23" fillId="9" borderId="21" xfId="0" applyFont="1" applyFill="1" applyBorder="1" applyAlignment="1">
      <alignment horizontal="center" vertical="center"/>
    </xf>
    <xf numFmtId="0" fontId="23" fillId="9" borderId="22" xfId="0" applyFont="1" applyFill="1" applyBorder="1" applyAlignment="1">
      <alignment horizontal="center" vertical="center"/>
    </xf>
    <xf numFmtId="0" fontId="24" fillId="6" borderId="0" xfId="0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42</xdr:row>
      <xdr:rowOff>9525</xdr:rowOff>
    </xdr:from>
    <xdr:to>
      <xdr:col>5</xdr:col>
      <xdr:colOff>342900</xdr:colOff>
      <xdr:row>43</xdr:row>
      <xdr:rowOff>133350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495425" y="3343275"/>
          <a:ext cx="4953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485775</xdr:colOff>
      <xdr:row>42</xdr:row>
      <xdr:rowOff>38100</xdr:rowOff>
    </xdr:from>
    <xdr:to>
      <xdr:col>3</xdr:col>
      <xdr:colOff>0</xdr:colOff>
      <xdr:row>43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809625" y="3371850"/>
          <a:ext cx="40005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57150</xdr:colOff>
      <xdr:row>42</xdr:row>
      <xdr:rowOff>38099</xdr:rowOff>
    </xdr:from>
    <xdr:to>
      <xdr:col>3</xdr:col>
      <xdr:colOff>114300</xdr:colOff>
      <xdr:row>43</xdr:row>
      <xdr:rowOff>123824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1066800" y="3371849"/>
          <a:ext cx="25717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42</xdr:row>
      <xdr:rowOff>38099</xdr:rowOff>
    </xdr:from>
    <xdr:to>
      <xdr:col>4</xdr:col>
      <xdr:colOff>47625</xdr:colOff>
      <xdr:row>43</xdr:row>
      <xdr:rowOff>114300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1428750" y="3371849"/>
          <a:ext cx="66675" cy="2190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16</xdr:row>
      <xdr:rowOff>9525</xdr:rowOff>
    </xdr:from>
    <xdr:to>
      <xdr:col>5</xdr:col>
      <xdr:colOff>342900</xdr:colOff>
      <xdr:row>17</xdr:row>
      <xdr:rowOff>133350</xdr:rowOff>
    </xdr:to>
    <xdr:sp macro="" textlink="">
      <xdr:nvSpPr>
        <xdr:cNvPr id="2309" name="Line 2"/>
        <xdr:cNvSpPr>
          <a:spLocks noChangeShapeType="1"/>
        </xdr:cNvSpPr>
      </xdr:nvSpPr>
      <xdr:spPr bwMode="auto">
        <a:xfrm flipV="1">
          <a:off x="1495425" y="3343275"/>
          <a:ext cx="4953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485775</xdr:colOff>
      <xdr:row>16</xdr:row>
      <xdr:rowOff>38100</xdr:rowOff>
    </xdr:from>
    <xdr:to>
      <xdr:col>3</xdr:col>
      <xdr:colOff>0</xdr:colOff>
      <xdr:row>17</xdr:row>
      <xdr:rowOff>114300</xdr:rowOff>
    </xdr:to>
    <xdr:sp macro="" textlink="">
      <xdr:nvSpPr>
        <xdr:cNvPr id="2310" name="Line 3"/>
        <xdr:cNvSpPr>
          <a:spLocks noChangeShapeType="1"/>
        </xdr:cNvSpPr>
      </xdr:nvSpPr>
      <xdr:spPr bwMode="auto">
        <a:xfrm flipH="1" flipV="1">
          <a:off x="809625" y="3371850"/>
          <a:ext cx="40005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5</xdr:row>
      <xdr:rowOff>76200</xdr:rowOff>
    </xdr:from>
    <xdr:to>
      <xdr:col>7</xdr:col>
      <xdr:colOff>0</xdr:colOff>
      <xdr:row>5</xdr:row>
      <xdr:rowOff>76200</xdr:rowOff>
    </xdr:to>
    <xdr:sp macro="" textlink="">
      <xdr:nvSpPr>
        <xdr:cNvPr id="2311" name="Line 9"/>
        <xdr:cNvSpPr>
          <a:spLocks noChangeShapeType="1"/>
        </xdr:cNvSpPr>
      </xdr:nvSpPr>
      <xdr:spPr bwMode="auto">
        <a:xfrm flipH="1">
          <a:off x="2419350" y="106680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47625</xdr:colOff>
      <xdr:row>7</xdr:row>
      <xdr:rowOff>57150</xdr:rowOff>
    </xdr:from>
    <xdr:to>
      <xdr:col>6</xdr:col>
      <xdr:colOff>466725</xdr:colOff>
      <xdr:row>7</xdr:row>
      <xdr:rowOff>57150</xdr:rowOff>
    </xdr:to>
    <xdr:sp macro="" textlink="">
      <xdr:nvSpPr>
        <xdr:cNvPr id="2312" name="Line 10"/>
        <xdr:cNvSpPr>
          <a:spLocks noChangeShapeType="1"/>
        </xdr:cNvSpPr>
      </xdr:nvSpPr>
      <xdr:spPr bwMode="auto">
        <a:xfrm flipH="1">
          <a:off x="2381250" y="15240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9</xdr:row>
      <xdr:rowOff>66675</xdr:rowOff>
    </xdr:from>
    <xdr:to>
      <xdr:col>6</xdr:col>
      <xdr:colOff>542925</xdr:colOff>
      <xdr:row>11</xdr:row>
      <xdr:rowOff>104775</xdr:rowOff>
    </xdr:to>
    <xdr:sp macro="" textlink="">
      <xdr:nvSpPr>
        <xdr:cNvPr id="2313" name="Line 12"/>
        <xdr:cNvSpPr>
          <a:spLocks noChangeShapeType="1"/>
        </xdr:cNvSpPr>
      </xdr:nvSpPr>
      <xdr:spPr bwMode="auto">
        <a:xfrm flipH="1">
          <a:off x="1657350" y="1819275"/>
          <a:ext cx="1152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12</xdr:row>
      <xdr:rowOff>19050</xdr:rowOff>
    </xdr:from>
    <xdr:to>
      <xdr:col>7</xdr:col>
      <xdr:colOff>0</xdr:colOff>
      <xdr:row>12</xdr:row>
      <xdr:rowOff>19050</xdr:rowOff>
    </xdr:to>
    <xdr:sp macro="" textlink="">
      <xdr:nvSpPr>
        <xdr:cNvPr id="2314" name="Line 13"/>
        <xdr:cNvSpPr>
          <a:spLocks noChangeShapeType="1"/>
        </xdr:cNvSpPr>
      </xdr:nvSpPr>
      <xdr:spPr bwMode="auto">
        <a:xfrm flipH="1">
          <a:off x="2419350" y="2200275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66675</xdr:colOff>
      <xdr:row>13</xdr:row>
      <xdr:rowOff>171450</xdr:rowOff>
    </xdr:from>
    <xdr:to>
      <xdr:col>6</xdr:col>
      <xdr:colOff>466725</xdr:colOff>
      <xdr:row>13</xdr:row>
      <xdr:rowOff>171450</xdr:rowOff>
    </xdr:to>
    <xdr:sp macro="" textlink="">
      <xdr:nvSpPr>
        <xdr:cNvPr id="2315" name="Line 14"/>
        <xdr:cNvSpPr>
          <a:spLocks noChangeShapeType="1"/>
        </xdr:cNvSpPr>
      </xdr:nvSpPr>
      <xdr:spPr bwMode="auto">
        <a:xfrm flipH="1" flipV="1">
          <a:off x="2400300" y="249555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76200</xdr:colOff>
      <xdr:row>14</xdr:row>
      <xdr:rowOff>180975</xdr:rowOff>
    </xdr:from>
    <xdr:to>
      <xdr:col>6</xdr:col>
      <xdr:colOff>447675</xdr:colOff>
      <xdr:row>14</xdr:row>
      <xdr:rowOff>180975</xdr:rowOff>
    </xdr:to>
    <xdr:sp macro="" textlink="">
      <xdr:nvSpPr>
        <xdr:cNvPr id="2316" name="Line 15"/>
        <xdr:cNvSpPr>
          <a:spLocks noChangeShapeType="1"/>
        </xdr:cNvSpPr>
      </xdr:nvSpPr>
      <xdr:spPr bwMode="auto">
        <a:xfrm flipH="1" flipV="1">
          <a:off x="2409825" y="28384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47625</xdr:colOff>
      <xdr:row>6</xdr:row>
      <xdr:rowOff>200025</xdr:rowOff>
    </xdr:from>
    <xdr:to>
      <xdr:col>6</xdr:col>
      <xdr:colOff>466725</xdr:colOff>
      <xdr:row>6</xdr:row>
      <xdr:rowOff>200025</xdr:rowOff>
    </xdr:to>
    <xdr:sp macro="" textlink="">
      <xdr:nvSpPr>
        <xdr:cNvPr id="2317" name="Line 10"/>
        <xdr:cNvSpPr>
          <a:spLocks noChangeShapeType="1"/>
        </xdr:cNvSpPr>
      </xdr:nvSpPr>
      <xdr:spPr bwMode="auto">
        <a:xfrm flipH="1">
          <a:off x="2381250" y="13335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57150</xdr:colOff>
      <xdr:row>16</xdr:row>
      <xdr:rowOff>38099</xdr:rowOff>
    </xdr:from>
    <xdr:to>
      <xdr:col>3</xdr:col>
      <xdr:colOff>114300</xdr:colOff>
      <xdr:row>17</xdr:row>
      <xdr:rowOff>123824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H="1" flipV="1">
          <a:off x="1066800" y="3371849"/>
          <a:ext cx="25717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16</xdr:row>
      <xdr:rowOff>38099</xdr:rowOff>
    </xdr:from>
    <xdr:to>
      <xdr:col>4</xdr:col>
      <xdr:colOff>47625</xdr:colOff>
      <xdr:row>17</xdr:row>
      <xdr:rowOff>114300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 flipV="1">
          <a:off x="1428750" y="3371849"/>
          <a:ext cx="66675" cy="2190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topLeftCell="A3" workbookViewId="0">
      <selection activeCell="B10" sqref="B10:C10"/>
    </sheetView>
  </sheetViews>
  <sheetFormatPr defaultColWidth="6.25" defaultRowHeight="11.25"/>
  <cols>
    <col min="1" max="1" width="3" style="1" customWidth="1"/>
    <col min="2" max="2" width="9.25" style="1" customWidth="1"/>
    <col min="3" max="3" width="2.125" style="2" customWidth="1"/>
    <col min="4" max="4" width="2.875" style="2" customWidth="1"/>
    <col min="5" max="5" width="2.375" style="2" customWidth="1"/>
    <col min="6" max="6" width="9.5" style="1" customWidth="1"/>
    <col min="7" max="8" width="9.5" style="1" hidden="1" customWidth="1"/>
    <col min="9" max="9" width="7.625" style="1" customWidth="1"/>
    <col min="10" max="16384" width="6.25" style="1"/>
  </cols>
  <sheetData>
    <row r="1" spans="1:9" s="4" customFormat="1" ht="13.5" customHeight="1">
      <c r="A1" s="67" t="s">
        <v>49</v>
      </c>
      <c r="B1" s="68"/>
      <c r="C1" s="68"/>
      <c r="D1" s="68"/>
      <c r="E1" s="68"/>
      <c r="F1" s="69"/>
      <c r="G1" s="58"/>
      <c r="H1" s="58"/>
    </row>
    <row r="2" spans="1:9" s="4" customFormat="1" ht="13.5" customHeight="1">
      <c r="A2" s="6"/>
      <c r="B2" s="6"/>
      <c r="C2" s="6"/>
      <c r="D2" s="6"/>
      <c r="E2" s="6"/>
      <c r="F2" s="6"/>
      <c r="G2" s="6"/>
      <c r="H2" s="6"/>
    </row>
    <row r="3" spans="1:9" s="22" customFormat="1" ht="13.5" customHeight="1">
      <c r="A3" s="21" t="s">
        <v>30</v>
      </c>
      <c r="C3" s="20"/>
      <c r="D3" s="20"/>
      <c r="E3" s="20"/>
      <c r="F3" s="20"/>
      <c r="G3" s="20"/>
      <c r="H3" s="20"/>
    </row>
    <row r="4" spans="1:9" s="22" customFormat="1" ht="13.5" customHeight="1" thickBot="1">
      <c r="A4" s="21" t="s">
        <v>45</v>
      </c>
      <c r="C4" s="20"/>
      <c r="D4" s="20"/>
      <c r="E4" s="20"/>
      <c r="F4" s="20"/>
      <c r="G4" s="20"/>
      <c r="H4" s="20"/>
    </row>
    <row r="5" spans="1:9" s="4" customFormat="1" ht="17.25" customHeight="1" thickBot="1">
      <c r="A5" s="6"/>
      <c r="B5" s="34" t="str">
        <f>組み合わせ!$A$3</f>
        <v>2019年度</v>
      </c>
      <c r="C5" s="6"/>
      <c r="D5" s="6"/>
      <c r="E5" s="6"/>
      <c r="F5" s="6"/>
      <c r="G5" s="6"/>
      <c r="H5" s="6"/>
    </row>
    <row r="6" spans="1:9" s="4" customFormat="1" ht="17.25" customHeight="1">
      <c r="A6" s="6"/>
      <c r="B6" s="33" t="s">
        <v>24</v>
      </c>
      <c r="C6" s="70" t="s">
        <v>25</v>
      </c>
      <c r="D6" s="70"/>
      <c r="E6" s="70"/>
      <c r="F6" s="14" t="s">
        <v>26</v>
      </c>
      <c r="G6" s="59"/>
      <c r="H6" s="59"/>
    </row>
    <row r="7" spans="1:9" s="16" customFormat="1" ht="19.5" customHeight="1">
      <c r="A7" s="15"/>
      <c r="B7" s="17" t="s">
        <v>67</v>
      </c>
      <c r="C7" s="71" t="s">
        <v>68</v>
      </c>
      <c r="D7" s="71"/>
      <c r="E7" s="71"/>
      <c r="F7" s="17" t="s">
        <v>102</v>
      </c>
      <c r="G7" s="60"/>
      <c r="H7" s="60"/>
      <c r="I7" s="32" t="str">
        <f>IF(OR(C7="",F7=""),"最初にリーグとブロックを選んでください","OK")</f>
        <v>OK</v>
      </c>
    </row>
    <row r="8" spans="1:9" ht="10.5" customHeight="1">
      <c r="A8" s="4"/>
      <c r="B8" s="9" t="s">
        <v>13</v>
      </c>
      <c r="F8" s="1" t="s">
        <v>14</v>
      </c>
    </row>
    <row r="9" spans="1:9" ht="13.5" customHeight="1">
      <c r="B9" s="19"/>
      <c r="F9" s="18"/>
      <c r="G9" s="61"/>
      <c r="H9" s="61"/>
    </row>
    <row r="10" spans="1:9" ht="26.25" customHeight="1">
      <c r="A10" s="5"/>
      <c r="B10" s="72"/>
      <c r="C10" s="73"/>
      <c r="D10" s="3" t="s">
        <v>2</v>
      </c>
      <c r="E10" s="72"/>
      <c r="F10" s="73"/>
      <c r="G10" s="62"/>
      <c r="H10" s="62"/>
      <c r="I10" s="32" t="str">
        <f>IF(OR(B10="",E10=""),"チームを選んでください",IF(B10=E10,"別のチームを選んでください！！",IF(MATCH(B10,F20:F29,0)&lt;MATCH(E10,F20:F29,0),"OK","左右を入れ替えてください！！")))</f>
        <v>チームを選んでください</v>
      </c>
    </row>
    <row r="11" spans="1:9">
      <c r="A11" s="75" t="s">
        <v>3</v>
      </c>
      <c r="B11" s="11"/>
      <c r="C11" s="77"/>
      <c r="D11" s="79" t="s">
        <v>1</v>
      </c>
      <c r="E11" s="77"/>
      <c r="F11" s="11"/>
      <c r="G11" s="63">
        <f>IF(C11&gt;E11,1,0)</f>
        <v>0</v>
      </c>
      <c r="H11" s="63">
        <f>IF(C11&lt;E11,1,0)</f>
        <v>0</v>
      </c>
    </row>
    <row r="12" spans="1:9">
      <c r="A12" s="76"/>
      <c r="B12" s="11"/>
      <c r="C12" s="78"/>
      <c r="D12" s="80"/>
      <c r="E12" s="78"/>
      <c r="F12" s="11"/>
      <c r="G12" s="63"/>
      <c r="H12" s="63"/>
    </row>
    <row r="13" spans="1:9">
      <c r="A13" s="75" t="s">
        <v>0</v>
      </c>
      <c r="B13" s="11"/>
      <c r="C13" s="77"/>
      <c r="D13" s="79" t="s">
        <v>1</v>
      </c>
      <c r="E13" s="77"/>
      <c r="F13" s="11"/>
      <c r="G13" s="63">
        <f>IF(C13&gt;E13,1,0)</f>
        <v>0</v>
      </c>
      <c r="H13" s="63">
        <f>IF(C13&lt;E13,1,0)</f>
        <v>0</v>
      </c>
    </row>
    <row r="14" spans="1:9">
      <c r="A14" s="76"/>
      <c r="B14" s="11"/>
      <c r="C14" s="78"/>
      <c r="D14" s="80"/>
      <c r="E14" s="78"/>
      <c r="F14" s="11"/>
      <c r="G14" s="63"/>
      <c r="H14" s="63"/>
    </row>
    <row r="15" spans="1:9">
      <c r="A15" s="75" t="s">
        <v>4</v>
      </c>
      <c r="B15" s="11"/>
      <c r="C15" s="77"/>
      <c r="D15" s="79" t="s">
        <v>1</v>
      </c>
      <c r="E15" s="77"/>
      <c r="F15" s="11"/>
      <c r="G15" s="63">
        <f>IF(C15&gt;E15,1,0)</f>
        <v>0</v>
      </c>
      <c r="H15" s="63">
        <f>IF(C15&lt;E15,1,0)</f>
        <v>0</v>
      </c>
    </row>
    <row r="16" spans="1:9">
      <c r="A16" s="76"/>
      <c r="B16" s="11"/>
      <c r="C16" s="78"/>
      <c r="D16" s="80"/>
      <c r="E16" s="78"/>
      <c r="F16" s="11"/>
      <c r="G16" s="63"/>
      <c r="H16" s="63"/>
    </row>
    <row r="17" spans="1:21" ht="26.25" customHeight="1">
      <c r="A17" s="3" t="s">
        <v>5</v>
      </c>
      <c r="B17" s="11"/>
      <c r="C17" s="10"/>
      <c r="D17" s="12" t="s">
        <v>1</v>
      </c>
      <c r="E17" s="10"/>
      <c r="F17" s="11"/>
      <c r="G17" s="63">
        <f>IF(C17&gt;E17,1,0)</f>
        <v>0</v>
      </c>
      <c r="H17" s="63">
        <f t="shared" ref="H17:H18" si="0">IF(C17&lt;E17,1,0)</f>
        <v>0</v>
      </c>
    </row>
    <row r="18" spans="1:21" ht="27" customHeight="1">
      <c r="A18" s="3" t="s">
        <v>6</v>
      </c>
      <c r="B18" s="11"/>
      <c r="C18" s="10"/>
      <c r="D18" s="12" t="s">
        <v>1</v>
      </c>
      <c r="E18" s="10"/>
      <c r="F18" s="11"/>
      <c r="G18" s="63">
        <f>IF(C18&gt;E18,1,0)</f>
        <v>0</v>
      </c>
      <c r="H18" s="63">
        <f t="shared" si="0"/>
        <v>0</v>
      </c>
    </row>
    <row r="19" spans="1:21" ht="26.25" customHeight="1">
      <c r="A19" s="3"/>
      <c r="B19" s="7">
        <f>SUM(C11:C18)</f>
        <v>0</v>
      </c>
      <c r="C19" s="57">
        <f>SUM(G11:G18)</f>
        <v>0</v>
      </c>
      <c r="D19" s="8" t="s">
        <v>104</v>
      </c>
      <c r="E19" s="57">
        <f>SUM(H11:H18)</f>
        <v>0</v>
      </c>
      <c r="F19" s="7">
        <f>SUM(E11:E18)</f>
        <v>0</v>
      </c>
      <c r="G19" s="64"/>
      <c r="H19" s="64"/>
    </row>
    <row r="20" spans="1:21" ht="12" hidden="1" thickBot="1"/>
    <row r="21" spans="1:21" hidden="1">
      <c r="B21" s="1" t="s">
        <v>28</v>
      </c>
      <c r="C21" s="2" t="s">
        <v>29</v>
      </c>
      <c r="F21" s="30" t="str">
        <f>IF(AND(C7="ゴールド",F7="A"),組み合わせ!$A$7,IF(AND(C7="ゴールド",F7="B"),組み合わせ!$B$7,IF(AND(C7="1部",F7="A"),組み合わせ!#REF!,IF(AND(C7="1部",F7="B"),組み合わせ!#REF!,IF(AND(C7="2部",F7="A"),組み合わせ!#REF!,"")))))</f>
        <v>マツダ</v>
      </c>
      <c r="G21" s="65"/>
      <c r="H21" s="65"/>
      <c r="J21" s="38">
        <f>IF($B$10=$F$21,$M21,IF($B$10=$F$22,$N21,IF($B$10=$F$23,$O21,IF($B$10=$F$24,$P21,IF($B$10=$F$25,$Q21,IF($B$10=$F$26,$R21,IF($B$10=$F$27,$S21,IF($B$10=$F$28,$T21,IF($B$10=$F$29,$U21)))))))))</f>
        <v>0</v>
      </c>
      <c r="K21" s="38">
        <f>IF($E$10=$F$21,$M21,IF($E$10=$F$22,$N21,IF($E$10=$F$23,$O21,IF($E$10=$F$24,$P21,IF($E$10=$F$25,$Q21,IF($E$10=$F$26,$R21,IF($E$10=$F$27,$S21,IF($E$10=$F$28,$T21,IF($E$10=$F$29,$U21)))))))))</f>
        <v>0</v>
      </c>
      <c r="M21" s="37" t="str">
        <f>IF(AND($C$7="ゴールド",$F$7="A"),GA!B8,IF(AND($C$7="ゴールド",$F$7="B"),#REF!,IF(AND($C$7="1部",$F$7="A"),#REF!,IF(AND($C$7="1部",$F$7="B"),#REF!,IF(AND($C$7="2部",$F$7="A"),#REF!,IF(AND($C$7="2部",$F$7="B"),#REF!))))))</f>
        <v>西川　一男</v>
      </c>
      <c r="N21" s="37" t="str">
        <f>IF(AND($C$7="ゴールド",$F$7="A"),GA!C8,IF(AND($C$7="ゴールド",$F$7="B"),#REF!,IF(AND($C$7="1部",$F$7="A"),#REF!,IF(AND($C$7="1部",$F$7="B"),#REF!,IF(AND($C$7="2部",$F$7="A"),#REF!,IF(AND($C$7="2部",$F$7="B"),#REF!))))))</f>
        <v>小松　辰也</v>
      </c>
      <c r="O21" s="37">
        <f>IF(AND($C$7="ゴールド",$F$7="A"),GA!D8,IF(AND($C$7="ゴールド",$F$7="B"),#REF!,IF(AND($C$7="1部",$F$7="A"),#REF!,IF(AND($C$7="1部",$F$7="B"),#REF!,IF(AND($C$7="2部",$F$7="A"),#REF!,IF(AND($C$7="2部",$F$7="B"),#REF!))))))</f>
        <v>0</v>
      </c>
      <c r="P21" s="37">
        <f>IF(AND($C$7="ゴールド",$F$7="A"),GA!E8,IF(AND($C$7="ゴールド",$F$7="B"),#REF!,IF(AND($C$7="1部",$F$7="A"),#REF!,IF(AND($C$7="1部",$F$7="B"),#REF!,IF(AND($C$7="2部",$F$7="A"),#REF!,IF(AND($C$7="2部",$F$7="B"),#REF!))))))</f>
        <v>0</v>
      </c>
      <c r="Q21" s="37">
        <f>IF(AND($C$7="ゴールド",$F$7="A"),GA!F8,IF(AND($C$7="ゴールド",$F$7="B"),#REF!,IF(AND($C$7="1部",$F$7="A"),#REF!,IF(AND($C$7="1部",$F$7="B"),#REF!,IF(AND($C$7="2部",$F$7="A"),#REF!,IF(AND($C$7="2部",$F$7="B"),#REF!))))))</f>
        <v>0</v>
      </c>
      <c r="R21" s="37">
        <f>IF(AND($C$7="ゴールド",$F$7="A"),GA!G8,IF(AND($C$7="ゴールド",$F$7="B"),#REF!,IF(AND($C$7="1部",$F$7="A"),#REF!,IF(AND($C$7="1部",$F$7="B"),#REF!,IF(AND($C$7="2部",$F$7="A"),#REF!,IF(AND($C$7="2部",$F$7="B"),#REF!))))))</f>
        <v>0</v>
      </c>
      <c r="S21" s="37">
        <f>IF(AND($C$7="ゴールド",$F$7="A"),GA!H8,IF(AND($C$7="ゴールド",$F$7="B"),#REF!,IF(AND($C$7="1部",$F$7="A"),#REF!,IF(AND($C$7="1部",$F$7="B"),#REF!,IF(AND($C$7="2部",$F$7="A"),#REF!,IF(AND($C$7="2部",$F$7="B"),#REF!))))))</f>
        <v>0</v>
      </c>
      <c r="T21" s="37">
        <f>IF(AND($C$7="ゴールド",$F$7="A"),GA!I8,IF(AND($C$7="ゴールド",$F$7="B"),#REF!,IF(AND($C$7="1部",$F$7="A"),#REF!,IF(AND($C$7="1部",$F$7="B"),#REF!,IF(AND($C$7="2部",$F$7="A"),#REF!,IF(AND($C$7="2部",$F$7="B"),#REF!))))))</f>
        <v>0</v>
      </c>
      <c r="U21" s="37">
        <f>IF(AND($C$7="ゴールド",$F$7="A"),GA!J8,IF(AND($C$7="ゴールド",$F$7="B"),#REF!,IF(AND($C$7="1部",$F$7="A"),#REF!,IF(AND($C$7="1部",$F$7="B"),#REF!,IF(AND($C$7="2部",$F$7="A"),#REF!,IF(AND($C$7="2部",$F$7="B"),#REF!))))))</f>
        <v>0</v>
      </c>
    </row>
    <row r="22" spans="1:21" hidden="1">
      <c r="B22" s="1" t="s">
        <v>54</v>
      </c>
      <c r="C22" s="2" t="s">
        <v>56</v>
      </c>
      <c r="F22" s="31" t="str">
        <f>IF(AND(C7="ゴールド",F7="A"),組み合わせ!$A$8,IF(AND(C7="ゴールド",F7="B"),組み合わせ!$B$8,IF(AND(C7="1部",F7="A"),組み合わせ!#REF!,IF(AND(C7="1部",F7="B"),組み合わせ!#REF!,IF(AND(C7="2部",F7="A"),組み合わせ!#REF!,"")))))</f>
        <v>日本製鋼所</v>
      </c>
      <c r="G22" s="65"/>
      <c r="H22" s="65"/>
      <c r="J22" s="39">
        <f t="shared" ref="J22:J40" si="1">IF($B$10=$F$21,$M22,IF($B$10=$F$22,$N22,IF($B$10=$F$23,$O22,IF($B$10=$F$24,$P22,IF($B$10=$F$25,$Q22,IF($B$10=$F$26,$R22,IF($B$10=$F$27,$S22,IF($B$10=$F$28,$T22,IF($B$10=$F$29,$U22)))))))))</f>
        <v>0</v>
      </c>
      <c r="K22" s="39">
        <f t="shared" ref="K22:K40" si="2">IF($E$10=$F$21,$M22,IF($E$10=$F$22,$N22,IF($E$10=$F$23,$O22,IF($E$10=$F$24,$P22,IF($E$10=$F$25,$Q22,IF($E$10=$F$26,$R22,IF($E$10=$F$27,$S22,IF($E$10=$F$28,$T22,IF($E$10=$F$29,$U22)))))))))</f>
        <v>0</v>
      </c>
      <c r="M22" s="37" t="str">
        <f>IF(AND($C$7="ゴールド",$F$7="A"),GA!B9,IF(AND($C$7="ゴールド",$F$7="B"),#REF!,IF(AND($C$7="1部",$F$7="A"),#REF!,IF(AND($C$7="1部",$F$7="B"),#REF!,IF(AND($C$7="2部",$F$7="A"),#REF!,IF(AND($C$7="2部",$F$7="B"),#REF!))))))</f>
        <v>出水　章登</v>
      </c>
      <c r="N22" s="37" t="str">
        <f>IF(AND($C$7="ゴールド",$F$7="A"),GA!C9,IF(AND($C$7="ゴールド",$F$7="B"),#REF!,IF(AND($C$7="1部",$F$7="A"),#REF!,IF(AND($C$7="1部",$F$7="B"),#REF!,IF(AND($C$7="2部",$F$7="A"),#REF!,IF(AND($C$7="2部",$F$7="B"),#REF!))))))</f>
        <v>坪田　直己</v>
      </c>
      <c r="O22" s="37">
        <f>IF(AND($C$7="ゴールド",$F$7="A"),GA!D9,IF(AND($C$7="ゴールド",$F$7="B"),#REF!,IF(AND($C$7="1部",$F$7="A"),#REF!,IF(AND($C$7="1部",$F$7="B"),#REF!,IF(AND($C$7="2部",$F$7="A"),#REF!,IF(AND($C$7="2部",$F$7="B"),#REF!))))))</f>
        <v>0</v>
      </c>
      <c r="P22" s="37">
        <f>IF(AND($C$7="ゴールド",$F$7="A"),GA!E9,IF(AND($C$7="ゴールド",$F$7="B"),#REF!,IF(AND($C$7="1部",$F$7="A"),#REF!,IF(AND($C$7="1部",$F$7="B"),#REF!,IF(AND($C$7="2部",$F$7="A"),#REF!,IF(AND($C$7="2部",$F$7="B"),#REF!))))))</f>
        <v>0</v>
      </c>
      <c r="Q22" s="37">
        <f>IF(AND($C$7="ゴールド",$F$7="A"),GA!F9,IF(AND($C$7="ゴールド",$F$7="B"),#REF!,IF(AND($C$7="1部",$F$7="A"),#REF!,IF(AND($C$7="1部",$F$7="B"),#REF!,IF(AND($C$7="2部",$F$7="A"),#REF!,IF(AND($C$7="2部",$F$7="B"),#REF!))))))</f>
        <v>0</v>
      </c>
      <c r="R22" s="37">
        <f>IF(AND($C$7="ゴールド",$F$7="A"),GA!G9,IF(AND($C$7="ゴールド",$F$7="B"),#REF!,IF(AND($C$7="1部",$F$7="A"),#REF!,IF(AND($C$7="1部",$F$7="B"),#REF!,IF(AND($C$7="2部",$F$7="A"),#REF!,IF(AND($C$7="2部",$F$7="B"),#REF!))))))</f>
        <v>0</v>
      </c>
      <c r="S22" s="37">
        <f>IF(AND($C$7="ゴールド",$F$7="A"),GA!H9,IF(AND($C$7="ゴールド",$F$7="B"),#REF!,IF(AND($C$7="1部",$F$7="A"),#REF!,IF(AND($C$7="1部",$F$7="B"),#REF!,IF(AND($C$7="2部",$F$7="A"),#REF!,IF(AND($C$7="2部",$F$7="B"),#REF!))))))</f>
        <v>0</v>
      </c>
      <c r="T22" s="37">
        <f>IF(AND($C$7="ゴールド",$F$7="A"),GA!I9,IF(AND($C$7="ゴールド",$F$7="B"),#REF!,IF(AND($C$7="1部",$F$7="A"),#REF!,IF(AND($C$7="1部",$F$7="B"),#REF!,IF(AND($C$7="2部",$F$7="A"),#REF!,IF(AND($C$7="2部",$F$7="B"),#REF!))))))</f>
        <v>0</v>
      </c>
      <c r="U22" s="37">
        <f>IF(AND($C$7="ゴールド",$F$7="A"),GA!J9,IF(AND($C$7="ゴールド",$F$7="B"),#REF!,IF(AND($C$7="1部",$F$7="A"),#REF!,IF(AND($C$7="1部",$F$7="B"),#REF!,IF(AND($C$7="2部",$F$7="A"),#REF!,IF(AND($C$7="2部",$F$7="B"),#REF!))))))</f>
        <v>0</v>
      </c>
    </row>
    <row r="23" spans="1:21" hidden="1">
      <c r="B23" s="1" t="s">
        <v>55</v>
      </c>
      <c r="F23" s="31" t="str">
        <f>IF(AND(C7="ゴールド",F7="A"),組み合わせ!$A$9,IF(AND(C7="ゴールド",F7="B"),組み合わせ!$B$9,IF(AND(C7="1部",F7="A"),組み合わせ!#REF!,IF(AND(C7="1部",F7="B"),組み合わせ!#REF!,IF(AND(C7="2部",F7="A"),組み合わせ!#REF!,"")))))</f>
        <v>-</v>
      </c>
      <c r="G23" s="65"/>
      <c r="H23" s="65"/>
      <c r="J23" s="39">
        <f t="shared" si="1"/>
        <v>0</v>
      </c>
      <c r="K23" s="39">
        <f t="shared" si="2"/>
        <v>0</v>
      </c>
      <c r="M23" s="37" t="str">
        <f>IF(AND($C$7="ゴールド",$F$7="A"),GA!B10,IF(AND($C$7="ゴールド",$F$7="B"),#REF!,IF(AND($C$7="1部",$F$7="A"),#REF!,IF(AND($C$7="1部",$F$7="B"),#REF!,IF(AND($C$7="2部",$F$7="A"),#REF!,IF(AND($C$7="2部",$F$7="B"),#REF!))))))</f>
        <v>柳田　明義</v>
      </c>
      <c r="N23" s="37" t="str">
        <f>IF(AND($C$7="ゴールド",$F$7="A"),GA!C10,IF(AND($C$7="ゴールド",$F$7="B"),#REF!,IF(AND($C$7="1部",$F$7="A"),#REF!,IF(AND($C$7="1部",$F$7="B"),#REF!,IF(AND($C$7="2部",$F$7="A"),#REF!,IF(AND($C$7="2部",$F$7="B"),#REF!))))))</f>
        <v>渡邊　将太</v>
      </c>
      <c r="O23" s="37">
        <f>IF(AND($C$7="ゴールド",$F$7="A"),GA!D10,IF(AND($C$7="ゴールド",$F$7="B"),#REF!,IF(AND($C$7="1部",$F$7="A"),#REF!,IF(AND($C$7="1部",$F$7="B"),#REF!,IF(AND($C$7="2部",$F$7="A"),#REF!,IF(AND($C$7="2部",$F$7="B"),#REF!))))))</f>
        <v>0</v>
      </c>
      <c r="P23" s="37">
        <f>IF(AND($C$7="ゴールド",$F$7="A"),GA!E10,IF(AND($C$7="ゴールド",$F$7="B"),#REF!,IF(AND($C$7="1部",$F$7="A"),#REF!,IF(AND($C$7="1部",$F$7="B"),#REF!,IF(AND($C$7="2部",$F$7="A"),#REF!,IF(AND($C$7="2部",$F$7="B"),#REF!))))))</f>
        <v>0</v>
      </c>
      <c r="Q23" s="37">
        <f>IF(AND($C$7="ゴールド",$F$7="A"),GA!F10,IF(AND($C$7="ゴールド",$F$7="B"),#REF!,IF(AND($C$7="1部",$F$7="A"),#REF!,IF(AND($C$7="1部",$F$7="B"),#REF!,IF(AND($C$7="2部",$F$7="A"),#REF!,IF(AND($C$7="2部",$F$7="B"),#REF!))))))</f>
        <v>0</v>
      </c>
      <c r="R23" s="37">
        <f>IF(AND($C$7="ゴールド",$F$7="A"),GA!G10,IF(AND($C$7="ゴールド",$F$7="B"),#REF!,IF(AND($C$7="1部",$F$7="A"),#REF!,IF(AND($C$7="1部",$F$7="B"),#REF!,IF(AND($C$7="2部",$F$7="A"),#REF!,IF(AND($C$7="2部",$F$7="B"),#REF!))))))</f>
        <v>0</v>
      </c>
      <c r="S23" s="37">
        <f>IF(AND($C$7="ゴールド",$F$7="A"),GA!H10,IF(AND($C$7="ゴールド",$F$7="B"),#REF!,IF(AND($C$7="1部",$F$7="A"),#REF!,IF(AND($C$7="1部",$F$7="B"),#REF!,IF(AND($C$7="2部",$F$7="A"),#REF!,IF(AND($C$7="2部",$F$7="B"),#REF!))))))</f>
        <v>0</v>
      </c>
      <c r="T23" s="37">
        <f>IF(AND($C$7="ゴールド",$F$7="A"),GA!I10,IF(AND($C$7="ゴールド",$F$7="B"),#REF!,IF(AND($C$7="1部",$F$7="A"),#REF!,IF(AND($C$7="1部",$F$7="B"),#REF!,IF(AND($C$7="2部",$F$7="A"),#REF!,IF(AND($C$7="2部",$F$7="B"),#REF!))))))</f>
        <v>0</v>
      </c>
      <c r="U23" s="37">
        <f>IF(AND($C$7="ゴールド",$F$7="A"),GA!J10,IF(AND($C$7="ゴールド",$F$7="B"),#REF!,IF(AND($C$7="1部",$F$7="A"),#REF!,IF(AND($C$7="1部",$F$7="B"),#REF!,IF(AND($C$7="2部",$F$7="A"),#REF!,IF(AND($C$7="2部",$F$7="B"),#REF!))))))</f>
        <v>0</v>
      </c>
    </row>
    <row r="24" spans="1:21" hidden="1">
      <c r="F24" s="31" t="str">
        <f>IF(AND(C7="ゴールド",F7="A"),組み合わせ!$A$10,IF(AND(C7="ゴールド",F7="B"),組み合わせ!$B$10,IF(AND(C7="1部",F7="A"),組み合わせ!#REF!,IF(AND(C7="1部",F7="B"),組み合わせ!#REF!,IF(AND(C7="2部",F7="A"),組み合わせ!#REF!,"")))))</f>
        <v>-</v>
      </c>
      <c r="G24" s="65"/>
      <c r="H24" s="65"/>
      <c r="J24" s="39">
        <f t="shared" si="1"/>
        <v>0</v>
      </c>
      <c r="K24" s="39">
        <f t="shared" si="2"/>
        <v>0</v>
      </c>
      <c r="M24" s="37" t="str">
        <f>IF(AND($C$7="ゴールド",$F$7="A"),GA!B11,IF(AND($C$7="ゴールド",$F$7="B"),#REF!,IF(AND($C$7="1部",$F$7="A"),#REF!,IF(AND($C$7="1部",$F$7="B"),#REF!,IF(AND($C$7="2部",$F$7="A"),#REF!,IF(AND($C$7="2部",$F$7="B"),#REF!))))))</f>
        <v>寺北　康志</v>
      </c>
      <c r="N24" s="37" t="str">
        <f>IF(AND($C$7="ゴールド",$F$7="A"),GA!C11,IF(AND($C$7="ゴールド",$F$7="B"),#REF!,IF(AND($C$7="1部",$F$7="A"),#REF!,IF(AND($C$7="1部",$F$7="B"),#REF!,IF(AND($C$7="2部",$F$7="A"),#REF!,IF(AND($C$7="2部",$F$7="B"),#REF!))))))</f>
        <v>秋本　達矢</v>
      </c>
      <c r="O24" s="37">
        <f>IF(AND($C$7="ゴールド",$F$7="A"),GA!D11,IF(AND($C$7="ゴールド",$F$7="B"),#REF!,IF(AND($C$7="1部",$F$7="A"),#REF!,IF(AND($C$7="1部",$F$7="B"),#REF!,IF(AND($C$7="2部",$F$7="A"),#REF!,IF(AND($C$7="2部",$F$7="B"),#REF!))))))</f>
        <v>0</v>
      </c>
      <c r="P24" s="37">
        <f>IF(AND($C$7="ゴールド",$F$7="A"),GA!E11,IF(AND($C$7="ゴールド",$F$7="B"),#REF!,IF(AND($C$7="1部",$F$7="A"),#REF!,IF(AND($C$7="1部",$F$7="B"),#REF!,IF(AND($C$7="2部",$F$7="A"),#REF!,IF(AND($C$7="2部",$F$7="B"),#REF!))))))</f>
        <v>0</v>
      </c>
      <c r="Q24" s="37">
        <f>IF(AND($C$7="ゴールド",$F$7="A"),GA!F11,IF(AND($C$7="ゴールド",$F$7="B"),#REF!,IF(AND($C$7="1部",$F$7="A"),#REF!,IF(AND($C$7="1部",$F$7="B"),#REF!,IF(AND($C$7="2部",$F$7="A"),#REF!,IF(AND($C$7="2部",$F$7="B"),#REF!))))))</f>
        <v>0</v>
      </c>
      <c r="R24" s="37">
        <f>IF(AND($C$7="ゴールド",$F$7="A"),GA!G11,IF(AND($C$7="ゴールド",$F$7="B"),#REF!,IF(AND($C$7="1部",$F$7="A"),#REF!,IF(AND($C$7="1部",$F$7="B"),#REF!,IF(AND($C$7="2部",$F$7="A"),#REF!,IF(AND($C$7="2部",$F$7="B"),#REF!))))))</f>
        <v>0</v>
      </c>
      <c r="S24" s="37">
        <f>IF(AND($C$7="ゴールド",$F$7="A"),GA!H11,IF(AND($C$7="ゴールド",$F$7="B"),#REF!,IF(AND($C$7="1部",$F$7="A"),#REF!,IF(AND($C$7="1部",$F$7="B"),#REF!,IF(AND($C$7="2部",$F$7="A"),#REF!,IF(AND($C$7="2部",$F$7="B"),#REF!))))))</f>
        <v>0</v>
      </c>
      <c r="T24" s="37">
        <f>IF(AND($C$7="ゴールド",$F$7="A"),GA!I11,IF(AND($C$7="ゴールド",$F$7="B"),#REF!,IF(AND($C$7="1部",$F$7="A"),#REF!,IF(AND($C$7="1部",$F$7="B"),#REF!,IF(AND($C$7="2部",$F$7="A"),#REF!,IF(AND($C$7="2部",$F$7="B"),#REF!))))))</f>
        <v>0</v>
      </c>
      <c r="U24" s="37">
        <f>IF(AND($C$7="ゴールド",$F$7="A"),GA!J11,IF(AND($C$7="ゴールド",$F$7="B"),#REF!,IF(AND($C$7="1部",$F$7="A"),#REF!,IF(AND($C$7="1部",$F$7="B"),#REF!,IF(AND($C$7="2部",$F$7="A"),#REF!,IF(AND($C$7="2部",$F$7="B"),#REF!))))))</f>
        <v>0</v>
      </c>
    </row>
    <row r="25" spans="1:21" hidden="1">
      <c r="F25" s="31" t="str">
        <f>IF(AND(C7="ゴールド",F7="A"),組み合わせ!$A$11,IF(AND(C7="ゴールド",F7="B"),組み合わせ!$B$11,IF(AND(C7="1部",F7="A"),組み合わせ!#REF!,IF(AND(C7="1部",F7="B"),組み合わせ!#REF!,IF(AND(C7="2部",F7="A"),組み合わせ!#REF!,"")))))</f>
        <v>-</v>
      </c>
      <c r="G25" s="65"/>
      <c r="H25" s="65"/>
      <c r="J25" s="39">
        <f t="shared" si="1"/>
        <v>0</v>
      </c>
      <c r="K25" s="39">
        <f t="shared" si="2"/>
        <v>0</v>
      </c>
      <c r="M25" s="37" t="str">
        <f>IF(AND($C$7="ゴールド",$F$7="A"),GA!B12,IF(AND($C$7="ゴールド",$F$7="B"),#REF!,IF(AND($C$7="1部",$F$7="A"),#REF!,IF(AND($C$7="1部",$F$7="B"),#REF!,IF(AND($C$7="2部",$F$7="A"),#REF!,IF(AND($C$7="2部",$F$7="B"),#REF!))))))</f>
        <v>森田　圭一</v>
      </c>
      <c r="N25" s="37" t="str">
        <f>IF(AND($C$7="ゴールド",$F$7="A"),GA!C12,IF(AND($C$7="ゴールド",$F$7="B"),#REF!,IF(AND($C$7="1部",$F$7="A"),#REF!,IF(AND($C$7="1部",$F$7="B"),#REF!,IF(AND($C$7="2部",$F$7="A"),#REF!,IF(AND($C$7="2部",$F$7="B"),#REF!))))))</f>
        <v>神城　駿平</v>
      </c>
      <c r="O25" s="37">
        <f>IF(AND($C$7="ゴールド",$F$7="A"),GA!D12,IF(AND($C$7="ゴールド",$F$7="B"),#REF!,IF(AND($C$7="1部",$F$7="A"),#REF!,IF(AND($C$7="1部",$F$7="B"),#REF!,IF(AND($C$7="2部",$F$7="A"),#REF!,IF(AND($C$7="2部",$F$7="B"),#REF!))))))</f>
        <v>0</v>
      </c>
      <c r="P25" s="37">
        <f>IF(AND($C$7="ゴールド",$F$7="A"),GA!E12,IF(AND($C$7="ゴールド",$F$7="B"),#REF!,IF(AND($C$7="1部",$F$7="A"),#REF!,IF(AND($C$7="1部",$F$7="B"),#REF!,IF(AND($C$7="2部",$F$7="A"),#REF!,IF(AND($C$7="2部",$F$7="B"),#REF!))))))</f>
        <v>0</v>
      </c>
      <c r="Q25" s="37">
        <f>IF(AND($C$7="ゴールド",$F$7="A"),GA!F12,IF(AND($C$7="ゴールド",$F$7="B"),#REF!,IF(AND($C$7="1部",$F$7="A"),#REF!,IF(AND($C$7="1部",$F$7="B"),#REF!,IF(AND($C$7="2部",$F$7="A"),#REF!,IF(AND($C$7="2部",$F$7="B"),#REF!))))))</f>
        <v>0</v>
      </c>
      <c r="R25" s="37">
        <f>IF(AND($C$7="ゴールド",$F$7="A"),GA!G12,IF(AND($C$7="ゴールド",$F$7="B"),#REF!,IF(AND($C$7="1部",$F$7="A"),#REF!,IF(AND($C$7="1部",$F$7="B"),#REF!,IF(AND($C$7="2部",$F$7="A"),#REF!,IF(AND($C$7="2部",$F$7="B"),#REF!))))))</f>
        <v>0</v>
      </c>
      <c r="S25" s="37">
        <f>IF(AND($C$7="ゴールド",$F$7="A"),GA!H12,IF(AND($C$7="ゴールド",$F$7="B"),#REF!,IF(AND($C$7="1部",$F$7="A"),#REF!,IF(AND($C$7="1部",$F$7="B"),#REF!,IF(AND($C$7="2部",$F$7="A"),#REF!,IF(AND($C$7="2部",$F$7="B"),#REF!))))))</f>
        <v>0</v>
      </c>
      <c r="T25" s="37">
        <f>IF(AND($C$7="ゴールド",$F$7="A"),GA!I12,IF(AND($C$7="ゴールド",$F$7="B"),#REF!,IF(AND($C$7="1部",$F$7="A"),#REF!,IF(AND($C$7="1部",$F$7="B"),#REF!,IF(AND($C$7="2部",$F$7="A"),#REF!,IF(AND($C$7="2部",$F$7="B"),#REF!))))))</f>
        <v>0</v>
      </c>
      <c r="U25" s="37">
        <f>IF(AND($C$7="ゴールド",$F$7="A"),GA!J12,IF(AND($C$7="ゴールド",$F$7="B"),#REF!,IF(AND($C$7="1部",$F$7="A"),#REF!,IF(AND($C$7="1部",$F$7="B"),#REF!,IF(AND($C$7="2部",$F$7="A"),#REF!,IF(AND($C$7="2部",$F$7="B"),#REF!))))))</f>
        <v>0</v>
      </c>
    </row>
    <row r="26" spans="1:21" hidden="1">
      <c r="F26" s="31" t="str">
        <f>IF(AND(C7="ゴールド",F7="A"),組み合わせ!$A$12,IF(AND(C7="ゴールド",F7="B"),組み合わせ!$B$12,IF(AND(C7="1部",F7="A"),組み合わせ!#REF!,IF(AND(C7="1部",F7="B"),組み合わせ!#REF!,IF(AND(C7="2部",F7="A"),組み合わせ!#REF!,"")))))</f>
        <v>-</v>
      </c>
      <c r="G26" s="65"/>
      <c r="H26" s="65"/>
      <c r="J26" s="39">
        <f t="shared" si="1"/>
        <v>0</v>
      </c>
      <c r="K26" s="39">
        <f t="shared" si="2"/>
        <v>0</v>
      </c>
      <c r="M26" s="37" t="str">
        <f>IF(AND($C$7="ゴールド",$F$7="A"),GA!B13,IF(AND($C$7="ゴールド",$F$7="B"),#REF!,IF(AND($C$7="1部",$F$7="A"),#REF!,IF(AND($C$7="1部",$F$7="B"),#REF!,IF(AND($C$7="2部",$F$7="A"),#REF!,IF(AND($C$7="2部",$F$7="B"),#REF!))))))</f>
        <v>伊藤　　司</v>
      </c>
      <c r="N26" s="37" t="str">
        <f>IF(AND($C$7="ゴールド",$F$7="A"),GA!C13,IF(AND($C$7="ゴールド",$F$7="B"),#REF!,IF(AND($C$7="1部",$F$7="A"),#REF!,IF(AND($C$7="1部",$F$7="B"),#REF!,IF(AND($C$7="2部",$F$7="A"),#REF!,IF(AND($C$7="2部",$F$7="B"),#REF!))))))</f>
        <v>山田　満夫</v>
      </c>
      <c r="O26" s="37">
        <f>IF(AND($C$7="ゴールド",$F$7="A"),GA!D13,IF(AND($C$7="ゴールド",$F$7="B"),#REF!,IF(AND($C$7="1部",$F$7="A"),#REF!,IF(AND($C$7="1部",$F$7="B"),#REF!,IF(AND($C$7="2部",$F$7="A"),#REF!,IF(AND($C$7="2部",$F$7="B"),#REF!))))))</f>
        <v>0</v>
      </c>
      <c r="P26" s="37">
        <f>IF(AND($C$7="ゴールド",$F$7="A"),GA!E13,IF(AND($C$7="ゴールド",$F$7="B"),#REF!,IF(AND($C$7="1部",$F$7="A"),#REF!,IF(AND($C$7="1部",$F$7="B"),#REF!,IF(AND($C$7="2部",$F$7="A"),#REF!,IF(AND($C$7="2部",$F$7="B"),#REF!))))))</f>
        <v>0</v>
      </c>
      <c r="Q26" s="37">
        <f>IF(AND($C$7="ゴールド",$F$7="A"),GA!F13,IF(AND($C$7="ゴールド",$F$7="B"),#REF!,IF(AND($C$7="1部",$F$7="A"),#REF!,IF(AND($C$7="1部",$F$7="B"),#REF!,IF(AND($C$7="2部",$F$7="A"),#REF!,IF(AND($C$7="2部",$F$7="B"),#REF!))))))</f>
        <v>0</v>
      </c>
      <c r="R26" s="37">
        <f>IF(AND($C$7="ゴールド",$F$7="A"),GA!G13,IF(AND($C$7="ゴールド",$F$7="B"),#REF!,IF(AND($C$7="1部",$F$7="A"),#REF!,IF(AND($C$7="1部",$F$7="B"),#REF!,IF(AND($C$7="2部",$F$7="A"),#REF!,IF(AND($C$7="2部",$F$7="B"),#REF!))))))</f>
        <v>0</v>
      </c>
      <c r="S26" s="37">
        <f>IF(AND($C$7="ゴールド",$F$7="A"),GA!H13,IF(AND($C$7="ゴールド",$F$7="B"),#REF!,IF(AND($C$7="1部",$F$7="A"),#REF!,IF(AND($C$7="1部",$F$7="B"),#REF!,IF(AND($C$7="2部",$F$7="A"),#REF!,IF(AND($C$7="2部",$F$7="B"),#REF!))))))</f>
        <v>0</v>
      </c>
      <c r="T26" s="37">
        <f>IF(AND($C$7="ゴールド",$F$7="A"),GA!I13,IF(AND($C$7="ゴールド",$F$7="B"),#REF!,IF(AND($C$7="1部",$F$7="A"),#REF!,IF(AND($C$7="1部",$F$7="B"),#REF!,IF(AND($C$7="2部",$F$7="A"),#REF!,IF(AND($C$7="2部",$F$7="B"),#REF!))))))</f>
        <v>0</v>
      </c>
      <c r="U26" s="37">
        <f>IF(AND($C$7="ゴールド",$F$7="A"),GA!J13,IF(AND($C$7="ゴールド",$F$7="B"),#REF!,IF(AND($C$7="1部",$F$7="A"),#REF!,IF(AND($C$7="1部",$F$7="B"),#REF!,IF(AND($C$7="2部",$F$7="A"),#REF!,IF(AND($C$7="2部",$F$7="B"),#REF!))))))</f>
        <v>0</v>
      </c>
    </row>
    <row r="27" spans="1:21" hidden="1">
      <c r="F27" s="28" t="str">
        <f>IF(AND(C7="ゴールド",F7="A"),"",IF(AND(C7="ゴールド",F7="B"),"",IF(AND(C7="1部",F7="A"),"",IF(AND(C7="1部",F7="B"),"",IF(AND(C7="2部",F7="A"),組み合わせ!#REF!,"")))))</f>
        <v/>
      </c>
      <c r="G27" s="66"/>
      <c r="H27" s="66"/>
      <c r="J27" s="39">
        <f t="shared" si="1"/>
        <v>0</v>
      </c>
      <c r="K27" s="39">
        <f t="shared" si="2"/>
        <v>0</v>
      </c>
      <c r="M27" s="37" t="str">
        <f>IF(AND($C$7="ゴールド",$F$7="A"),GA!B14,IF(AND($C$7="ゴールド",$F$7="B"),#REF!,IF(AND($C$7="1部",$F$7="A"),#REF!,IF(AND($C$7="1部",$F$7="B"),#REF!,IF(AND($C$7="2部",$F$7="A"),#REF!,IF(AND($C$7="2部",$F$7="B"),#REF!))))))</f>
        <v>新宮　良二</v>
      </c>
      <c r="N27" s="37" t="str">
        <f>IF(AND($C$7="ゴールド",$F$7="A"),GA!C14,IF(AND($C$7="ゴールド",$F$7="B"),#REF!,IF(AND($C$7="1部",$F$7="A"),#REF!,IF(AND($C$7="1部",$F$7="B"),#REF!,IF(AND($C$7="2部",$F$7="A"),#REF!,IF(AND($C$7="2部",$F$7="B"),#REF!))))))</f>
        <v>常光　良彰</v>
      </c>
      <c r="O27" s="37">
        <f>IF(AND($C$7="ゴールド",$F$7="A"),GA!D14,IF(AND($C$7="ゴールド",$F$7="B"),#REF!,IF(AND($C$7="1部",$F$7="A"),#REF!,IF(AND($C$7="1部",$F$7="B"),#REF!,IF(AND($C$7="2部",$F$7="A"),#REF!,IF(AND($C$7="2部",$F$7="B"),#REF!))))))</f>
        <v>0</v>
      </c>
      <c r="P27" s="37">
        <f>IF(AND($C$7="ゴールド",$F$7="A"),GA!E14,IF(AND($C$7="ゴールド",$F$7="B"),#REF!,IF(AND($C$7="1部",$F$7="A"),#REF!,IF(AND($C$7="1部",$F$7="B"),#REF!,IF(AND($C$7="2部",$F$7="A"),#REF!,IF(AND($C$7="2部",$F$7="B"),#REF!))))))</f>
        <v>0</v>
      </c>
      <c r="Q27" s="37">
        <f>IF(AND($C$7="ゴールド",$F$7="A"),GA!F14,IF(AND($C$7="ゴールド",$F$7="B"),#REF!,IF(AND($C$7="1部",$F$7="A"),#REF!,IF(AND($C$7="1部",$F$7="B"),#REF!,IF(AND($C$7="2部",$F$7="A"),#REF!,IF(AND($C$7="2部",$F$7="B"),#REF!))))))</f>
        <v>0</v>
      </c>
      <c r="R27" s="37">
        <f>IF(AND($C$7="ゴールド",$F$7="A"),GA!G14,IF(AND($C$7="ゴールド",$F$7="B"),#REF!,IF(AND($C$7="1部",$F$7="A"),#REF!,IF(AND($C$7="1部",$F$7="B"),#REF!,IF(AND($C$7="2部",$F$7="A"),#REF!,IF(AND($C$7="2部",$F$7="B"),#REF!))))))</f>
        <v>0</v>
      </c>
      <c r="S27" s="37">
        <f>IF(AND($C$7="ゴールド",$F$7="A"),GA!H14,IF(AND($C$7="ゴールド",$F$7="B"),#REF!,IF(AND($C$7="1部",$F$7="A"),#REF!,IF(AND($C$7="1部",$F$7="B"),#REF!,IF(AND($C$7="2部",$F$7="A"),#REF!,IF(AND($C$7="2部",$F$7="B"),#REF!))))))</f>
        <v>0</v>
      </c>
      <c r="T27" s="37">
        <f>IF(AND($C$7="ゴールド",$F$7="A"),GA!I14,IF(AND($C$7="ゴールド",$F$7="B"),#REF!,IF(AND($C$7="1部",$F$7="A"),#REF!,IF(AND($C$7="1部",$F$7="B"),#REF!,IF(AND($C$7="2部",$F$7="A"),#REF!,IF(AND($C$7="2部",$F$7="B"),#REF!))))))</f>
        <v>0</v>
      </c>
      <c r="U27" s="37">
        <f>IF(AND($C$7="ゴールド",$F$7="A"),GA!J14,IF(AND($C$7="ゴールド",$F$7="B"),#REF!,IF(AND($C$7="1部",$F$7="A"),#REF!,IF(AND($C$7="1部",$F$7="B"),#REF!,IF(AND($C$7="2部",$F$7="A"),#REF!,IF(AND($C$7="2部",$F$7="B"),#REF!))))))</f>
        <v>0</v>
      </c>
    </row>
    <row r="28" spans="1:21" hidden="1">
      <c r="F28" s="28" t="str">
        <f>IF(AND(C7="ゴールド",F7="A"),"",IF(AND(C7="ゴールド",F7="B"),"",IF(AND(C7="1部",F7="A"),"",IF(AND(C7="1部",F7="B"),"",IF(AND(C7="2部",F7="A"),組み合わせ!#REF!,"")))))</f>
        <v/>
      </c>
      <c r="G28" s="66"/>
      <c r="H28" s="66"/>
      <c r="J28" s="39">
        <f t="shared" si="1"/>
        <v>0</v>
      </c>
      <c r="K28" s="39">
        <f t="shared" si="2"/>
        <v>0</v>
      </c>
      <c r="M28" s="37" t="str">
        <f>IF(AND($C$7="ゴールド",$F$7="A"),GA!B15,IF(AND($C$7="ゴールド",$F$7="B"),#REF!,IF(AND($C$7="1部",$F$7="A"),#REF!,IF(AND($C$7="1部",$F$7="B"),#REF!,IF(AND($C$7="2部",$F$7="A"),#REF!,IF(AND($C$7="2部",$F$7="B"),#REF!))))))</f>
        <v>沖本　裕文</v>
      </c>
      <c r="N28" s="37" t="str">
        <f>IF(AND($C$7="ゴールド",$F$7="A"),GA!C15,IF(AND($C$7="ゴールド",$F$7="B"),#REF!,IF(AND($C$7="1部",$F$7="A"),#REF!,IF(AND($C$7="1部",$F$7="B"),#REF!,IF(AND($C$7="2部",$F$7="A"),#REF!,IF(AND($C$7="2部",$F$7="B"),#REF!))))))</f>
        <v>須山　友樹</v>
      </c>
      <c r="O28" s="37">
        <f>IF(AND($C$7="ゴールド",$F$7="A"),GA!D15,IF(AND($C$7="ゴールド",$F$7="B"),#REF!,IF(AND($C$7="1部",$F$7="A"),#REF!,IF(AND($C$7="1部",$F$7="B"),#REF!,IF(AND($C$7="2部",$F$7="A"),#REF!,IF(AND($C$7="2部",$F$7="B"),#REF!))))))</f>
        <v>0</v>
      </c>
      <c r="P28" s="37">
        <f>IF(AND($C$7="ゴールド",$F$7="A"),GA!E15,IF(AND($C$7="ゴールド",$F$7="B"),#REF!,IF(AND($C$7="1部",$F$7="A"),#REF!,IF(AND($C$7="1部",$F$7="B"),#REF!,IF(AND($C$7="2部",$F$7="A"),#REF!,IF(AND($C$7="2部",$F$7="B"),#REF!))))))</f>
        <v>0</v>
      </c>
      <c r="Q28" s="37">
        <f>IF(AND($C$7="ゴールド",$F$7="A"),GA!F15,IF(AND($C$7="ゴールド",$F$7="B"),#REF!,IF(AND($C$7="1部",$F$7="A"),#REF!,IF(AND($C$7="1部",$F$7="B"),#REF!,IF(AND($C$7="2部",$F$7="A"),#REF!,IF(AND($C$7="2部",$F$7="B"),#REF!))))))</f>
        <v>0</v>
      </c>
      <c r="R28" s="37">
        <f>IF(AND($C$7="ゴールド",$F$7="A"),GA!G15,IF(AND($C$7="ゴールド",$F$7="B"),#REF!,IF(AND($C$7="1部",$F$7="A"),#REF!,IF(AND($C$7="1部",$F$7="B"),#REF!,IF(AND($C$7="2部",$F$7="A"),#REF!,IF(AND($C$7="2部",$F$7="B"),#REF!))))))</f>
        <v>0</v>
      </c>
      <c r="S28" s="37">
        <f>IF(AND($C$7="ゴールド",$F$7="A"),GA!H15,IF(AND($C$7="ゴールド",$F$7="B"),#REF!,IF(AND($C$7="1部",$F$7="A"),#REF!,IF(AND($C$7="1部",$F$7="B"),#REF!,IF(AND($C$7="2部",$F$7="A"),#REF!,IF(AND($C$7="2部",$F$7="B"),#REF!))))))</f>
        <v>0</v>
      </c>
      <c r="T28" s="37">
        <f>IF(AND($C$7="ゴールド",$F$7="A"),GA!I15,IF(AND($C$7="ゴールド",$F$7="B"),#REF!,IF(AND($C$7="1部",$F$7="A"),#REF!,IF(AND($C$7="1部",$F$7="B"),#REF!,IF(AND($C$7="2部",$F$7="A"),#REF!,IF(AND($C$7="2部",$F$7="B"),#REF!))))))</f>
        <v>0</v>
      </c>
      <c r="U28" s="37">
        <f>IF(AND($C$7="ゴールド",$F$7="A"),GA!J15,IF(AND($C$7="ゴールド",$F$7="B"),#REF!,IF(AND($C$7="1部",$F$7="A"),#REF!,IF(AND($C$7="1部",$F$7="B"),#REF!,IF(AND($C$7="2部",$F$7="A"),#REF!,IF(AND($C$7="2部",$F$7="B"),#REF!))))))</f>
        <v>0</v>
      </c>
    </row>
    <row r="29" spans="1:21" ht="12" hidden="1" thickBot="1">
      <c r="F29" s="29" t="str">
        <f>IF(AND(C7="ゴールド",F7="A"),"",IF(AND(C7="ゴールド",F7="B"),"",IF(AND(C7="1部",F7="A"),"",IF(AND(C7="1部",F7="B"),"",IF(AND(C7="2部",F7="A"),組み合わせ!#REF!,"")))))</f>
        <v/>
      </c>
      <c r="G29" s="66"/>
      <c r="H29" s="66"/>
      <c r="J29" s="39">
        <f t="shared" si="1"/>
        <v>0</v>
      </c>
      <c r="K29" s="39">
        <f t="shared" si="2"/>
        <v>0</v>
      </c>
      <c r="M29" s="37" t="str">
        <f>IF(AND($C$7="ゴールド",$F$7="A"),GA!B16,IF(AND($C$7="ゴールド",$F$7="B"),#REF!,IF(AND($C$7="1部",$F$7="A"),#REF!,IF(AND($C$7="1部",$F$7="B"),#REF!,IF(AND($C$7="2部",$F$7="A"),#REF!,IF(AND($C$7="2部",$F$7="B"),#REF!))))))</f>
        <v>吉田　直哉</v>
      </c>
      <c r="N29" s="37" t="str">
        <f>IF(AND($C$7="ゴールド",$F$7="A"),GA!C16,IF(AND($C$7="ゴールド",$F$7="B"),#REF!,IF(AND($C$7="1部",$F$7="A"),#REF!,IF(AND($C$7="1部",$F$7="B"),#REF!,IF(AND($C$7="2部",$F$7="A"),#REF!,IF(AND($C$7="2部",$F$7="B"),#REF!))))))</f>
        <v>住川　　誠</v>
      </c>
      <c r="O29" s="37">
        <f>IF(AND($C$7="ゴールド",$F$7="A"),GA!D16,IF(AND($C$7="ゴールド",$F$7="B"),#REF!,IF(AND($C$7="1部",$F$7="A"),#REF!,IF(AND($C$7="1部",$F$7="B"),#REF!,IF(AND($C$7="2部",$F$7="A"),#REF!,IF(AND($C$7="2部",$F$7="B"),#REF!))))))</f>
        <v>0</v>
      </c>
      <c r="P29" s="37">
        <f>IF(AND($C$7="ゴールド",$F$7="A"),GA!E16,IF(AND($C$7="ゴールド",$F$7="B"),#REF!,IF(AND($C$7="1部",$F$7="A"),#REF!,IF(AND($C$7="1部",$F$7="B"),#REF!,IF(AND($C$7="2部",$F$7="A"),#REF!,IF(AND($C$7="2部",$F$7="B"),#REF!))))))</f>
        <v>0</v>
      </c>
      <c r="Q29" s="37">
        <f>IF(AND($C$7="ゴールド",$F$7="A"),GA!F16,IF(AND($C$7="ゴールド",$F$7="B"),#REF!,IF(AND($C$7="1部",$F$7="A"),#REF!,IF(AND($C$7="1部",$F$7="B"),#REF!,IF(AND($C$7="2部",$F$7="A"),#REF!,IF(AND($C$7="2部",$F$7="B"),#REF!))))))</f>
        <v>0</v>
      </c>
      <c r="R29" s="37">
        <f>IF(AND($C$7="ゴールド",$F$7="A"),GA!G16,IF(AND($C$7="ゴールド",$F$7="B"),#REF!,IF(AND($C$7="1部",$F$7="A"),#REF!,IF(AND($C$7="1部",$F$7="B"),#REF!,IF(AND($C$7="2部",$F$7="A"),#REF!,IF(AND($C$7="2部",$F$7="B"),#REF!))))))</f>
        <v>0</v>
      </c>
      <c r="S29" s="37">
        <f>IF(AND($C$7="ゴールド",$F$7="A"),GA!H16,IF(AND($C$7="ゴールド",$F$7="B"),#REF!,IF(AND($C$7="1部",$F$7="A"),#REF!,IF(AND($C$7="1部",$F$7="B"),#REF!,IF(AND($C$7="2部",$F$7="A"),#REF!,IF(AND($C$7="2部",$F$7="B"),#REF!))))))</f>
        <v>0</v>
      </c>
      <c r="T29" s="37">
        <f>IF(AND($C$7="ゴールド",$F$7="A"),GA!I16,IF(AND($C$7="ゴールド",$F$7="B"),#REF!,IF(AND($C$7="1部",$F$7="A"),#REF!,IF(AND($C$7="1部",$F$7="B"),#REF!,IF(AND($C$7="2部",$F$7="A"),#REF!,IF(AND($C$7="2部",$F$7="B"),#REF!))))))</f>
        <v>0</v>
      </c>
      <c r="U29" s="37">
        <f>IF(AND($C$7="ゴールド",$F$7="A"),GA!J16,IF(AND($C$7="ゴールド",$F$7="B"),#REF!,IF(AND($C$7="1部",$F$7="A"),#REF!,IF(AND($C$7="1部",$F$7="B"),#REF!,IF(AND($C$7="2部",$F$7="A"),#REF!,IF(AND($C$7="2部",$F$7="B"),#REF!))))))</f>
        <v>0</v>
      </c>
    </row>
    <row r="30" spans="1:21" hidden="1">
      <c r="J30" s="39">
        <f t="shared" si="1"/>
        <v>0</v>
      </c>
      <c r="K30" s="39">
        <f t="shared" si="2"/>
        <v>0</v>
      </c>
      <c r="M30" s="37" t="str">
        <f>IF(AND($C$7="ゴールド",$F$7="A"),GA!B17,IF(AND($C$7="ゴールド",$F$7="B"),#REF!,IF(AND($C$7="1部",$F$7="A"),#REF!,IF(AND($C$7="1部",$F$7="B"),#REF!,IF(AND($C$7="2部",$F$7="A"),#REF!,IF(AND($C$7="2部",$F$7="B"),#REF!))))))</f>
        <v>小川　尚哉</v>
      </c>
      <c r="N30" s="37" t="str">
        <f>IF(AND($C$7="ゴールド",$F$7="A"),GA!C17,IF(AND($C$7="ゴールド",$F$7="B"),#REF!,IF(AND($C$7="1部",$F$7="A"),#REF!,IF(AND($C$7="1部",$F$7="B"),#REF!,IF(AND($C$7="2部",$F$7="A"),#REF!,IF(AND($C$7="2部",$F$7="B"),#REF!))))))</f>
        <v>原本　千弘</v>
      </c>
      <c r="O30" s="37">
        <f>IF(AND($C$7="ゴールド",$F$7="A"),GA!D17,IF(AND($C$7="ゴールド",$F$7="B"),#REF!,IF(AND($C$7="1部",$F$7="A"),#REF!,IF(AND($C$7="1部",$F$7="B"),#REF!,IF(AND($C$7="2部",$F$7="A"),#REF!,IF(AND($C$7="2部",$F$7="B"),#REF!))))))</f>
        <v>0</v>
      </c>
      <c r="P30" s="37">
        <f>IF(AND($C$7="ゴールド",$F$7="A"),GA!E17,IF(AND($C$7="ゴールド",$F$7="B"),#REF!,IF(AND($C$7="1部",$F$7="A"),#REF!,IF(AND($C$7="1部",$F$7="B"),#REF!,IF(AND($C$7="2部",$F$7="A"),#REF!,IF(AND($C$7="2部",$F$7="B"),#REF!))))))</f>
        <v>0</v>
      </c>
      <c r="Q30" s="37">
        <f>IF(AND($C$7="ゴールド",$F$7="A"),GA!F17,IF(AND($C$7="ゴールド",$F$7="B"),#REF!,IF(AND($C$7="1部",$F$7="A"),#REF!,IF(AND($C$7="1部",$F$7="B"),#REF!,IF(AND($C$7="2部",$F$7="A"),#REF!,IF(AND($C$7="2部",$F$7="B"),#REF!))))))</f>
        <v>0</v>
      </c>
      <c r="R30" s="37">
        <f>IF(AND($C$7="ゴールド",$F$7="A"),GA!G17,IF(AND($C$7="ゴールド",$F$7="B"),#REF!,IF(AND($C$7="1部",$F$7="A"),#REF!,IF(AND($C$7="1部",$F$7="B"),#REF!,IF(AND($C$7="2部",$F$7="A"),#REF!,IF(AND($C$7="2部",$F$7="B"),#REF!))))))</f>
        <v>0</v>
      </c>
      <c r="S30" s="37">
        <f>IF(AND($C$7="ゴールド",$F$7="A"),GA!H17,IF(AND($C$7="ゴールド",$F$7="B"),#REF!,IF(AND($C$7="1部",$F$7="A"),#REF!,IF(AND($C$7="1部",$F$7="B"),#REF!,IF(AND($C$7="2部",$F$7="A"),#REF!,IF(AND($C$7="2部",$F$7="B"),#REF!))))))</f>
        <v>0</v>
      </c>
      <c r="T30" s="37">
        <f>IF(AND($C$7="ゴールド",$F$7="A"),GA!I17,IF(AND($C$7="ゴールド",$F$7="B"),#REF!,IF(AND($C$7="1部",$F$7="A"),#REF!,IF(AND($C$7="1部",$F$7="B"),#REF!,IF(AND($C$7="2部",$F$7="A"),#REF!,IF(AND($C$7="2部",$F$7="B"),#REF!))))))</f>
        <v>0</v>
      </c>
      <c r="U30" s="37">
        <f>IF(AND($C$7="ゴールド",$F$7="A"),GA!J17,IF(AND($C$7="ゴールド",$F$7="B"),#REF!,IF(AND($C$7="1部",$F$7="A"),#REF!,IF(AND($C$7="1部",$F$7="B"),#REF!,IF(AND($C$7="2部",$F$7="A"),#REF!,IF(AND($C$7="2部",$F$7="B"),#REF!))))))</f>
        <v>0</v>
      </c>
    </row>
    <row r="31" spans="1:21" hidden="1">
      <c r="J31" s="39">
        <f t="shared" si="1"/>
        <v>0</v>
      </c>
      <c r="K31" s="39">
        <f t="shared" si="2"/>
        <v>0</v>
      </c>
      <c r="M31" s="37" t="str">
        <f>IF(AND($C$7="ゴールド",$F$7="A"),GA!B18,IF(AND($C$7="ゴールド",$F$7="B"),#REF!,IF(AND($C$7="1部",$F$7="A"),#REF!,IF(AND($C$7="1部",$F$7="B"),#REF!,IF(AND($C$7="2部",$F$7="A"),#REF!,IF(AND($C$7="2部",$F$7="B"),#REF!))))))</f>
        <v>志岐　　望</v>
      </c>
      <c r="N31" s="37" t="str">
        <f>IF(AND($C$7="ゴールド",$F$7="A"),GA!C18,IF(AND($C$7="ゴールド",$F$7="B"),#REF!,IF(AND($C$7="1部",$F$7="A"),#REF!,IF(AND($C$7="1部",$F$7="B"),#REF!,IF(AND($C$7="2部",$F$7="A"),#REF!,IF(AND($C$7="2部",$F$7="B"),#REF!))))))</f>
        <v>中村　貴志</v>
      </c>
      <c r="O31" s="37">
        <f>IF(AND($C$7="ゴールド",$F$7="A"),GA!D18,IF(AND($C$7="ゴールド",$F$7="B"),#REF!,IF(AND($C$7="1部",$F$7="A"),#REF!,IF(AND($C$7="1部",$F$7="B"),#REF!,IF(AND($C$7="2部",$F$7="A"),#REF!,IF(AND($C$7="2部",$F$7="B"),#REF!))))))</f>
        <v>0</v>
      </c>
      <c r="P31" s="37">
        <f>IF(AND($C$7="ゴールド",$F$7="A"),GA!E18,IF(AND($C$7="ゴールド",$F$7="B"),#REF!,IF(AND($C$7="1部",$F$7="A"),#REF!,IF(AND($C$7="1部",$F$7="B"),#REF!,IF(AND($C$7="2部",$F$7="A"),#REF!,IF(AND($C$7="2部",$F$7="B"),#REF!))))))</f>
        <v>0</v>
      </c>
      <c r="Q31" s="37">
        <f>IF(AND($C$7="ゴールド",$F$7="A"),GA!F18,IF(AND($C$7="ゴールド",$F$7="B"),#REF!,IF(AND($C$7="1部",$F$7="A"),#REF!,IF(AND($C$7="1部",$F$7="B"),#REF!,IF(AND($C$7="2部",$F$7="A"),#REF!,IF(AND($C$7="2部",$F$7="B"),#REF!))))))</f>
        <v>0</v>
      </c>
      <c r="R31" s="37">
        <f>IF(AND($C$7="ゴールド",$F$7="A"),GA!G18,IF(AND($C$7="ゴールド",$F$7="B"),#REF!,IF(AND($C$7="1部",$F$7="A"),#REF!,IF(AND($C$7="1部",$F$7="B"),#REF!,IF(AND($C$7="2部",$F$7="A"),#REF!,IF(AND($C$7="2部",$F$7="B"),#REF!))))))</f>
        <v>0</v>
      </c>
      <c r="S31" s="37">
        <f>IF(AND($C$7="ゴールド",$F$7="A"),GA!H18,IF(AND($C$7="ゴールド",$F$7="B"),#REF!,IF(AND($C$7="1部",$F$7="A"),#REF!,IF(AND($C$7="1部",$F$7="B"),#REF!,IF(AND($C$7="2部",$F$7="A"),#REF!,IF(AND($C$7="2部",$F$7="B"),#REF!))))))</f>
        <v>0</v>
      </c>
      <c r="T31" s="37">
        <f>IF(AND($C$7="ゴールド",$F$7="A"),GA!I18,IF(AND($C$7="ゴールド",$F$7="B"),#REF!,IF(AND($C$7="1部",$F$7="A"),#REF!,IF(AND($C$7="1部",$F$7="B"),#REF!,IF(AND($C$7="2部",$F$7="A"),#REF!,IF(AND($C$7="2部",$F$7="B"),#REF!))))))</f>
        <v>0</v>
      </c>
      <c r="U31" s="37">
        <f>IF(AND($C$7="ゴールド",$F$7="A"),GA!J18,IF(AND($C$7="ゴールド",$F$7="B"),#REF!,IF(AND($C$7="1部",$F$7="A"),#REF!,IF(AND($C$7="1部",$F$7="B"),#REF!,IF(AND($C$7="2部",$F$7="A"),#REF!,IF(AND($C$7="2部",$F$7="B"),#REF!))))))</f>
        <v>0</v>
      </c>
    </row>
    <row r="32" spans="1:21" hidden="1">
      <c r="J32" s="39">
        <f t="shared" si="1"/>
        <v>0</v>
      </c>
      <c r="K32" s="39">
        <f t="shared" si="2"/>
        <v>0</v>
      </c>
      <c r="M32" s="37" t="str">
        <f>IF(AND($C$7="ゴールド",$F$7="A"),GA!B19,IF(AND($C$7="ゴールド",$F$7="B"),#REF!,IF(AND($C$7="1部",$F$7="A"),#REF!,IF(AND($C$7="1部",$F$7="B"),#REF!,IF(AND($C$7="2部",$F$7="A"),#REF!,IF(AND($C$7="2部",$F$7="B"),#REF!))))))</f>
        <v>鮎川 良二郎</v>
      </c>
      <c r="N32" s="37" t="str">
        <f>IF(AND($C$7="ゴールド",$F$7="A"),GA!C19,IF(AND($C$7="ゴールド",$F$7="B"),#REF!,IF(AND($C$7="1部",$F$7="A"),#REF!,IF(AND($C$7="1部",$F$7="B"),#REF!,IF(AND($C$7="2部",$F$7="A"),#REF!,IF(AND($C$7="2部",$F$7="B"),#REF!))))))</f>
        <v>大本　康平</v>
      </c>
      <c r="O32" s="37">
        <f>IF(AND($C$7="ゴールド",$F$7="A"),GA!D19,IF(AND($C$7="ゴールド",$F$7="B"),#REF!,IF(AND($C$7="1部",$F$7="A"),#REF!,IF(AND($C$7="1部",$F$7="B"),#REF!,IF(AND($C$7="2部",$F$7="A"),#REF!,IF(AND($C$7="2部",$F$7="B"),#REF!))))))</f>
        <v>0</v>
      </c>
      <c r="P32" s="37">
        <f>IF(AND($C$7="ゴールド",$F$7="A"),GA!E19,IF(AND($C$7="ゴールド",$F$7="B"),#REF!,IF(AND($C$7="1部",$F$7="A"),#REF!,IF(AND($C$7="1部",$F$7="B"),#REF!,IF(AND($C$7="2部",$F$7="A"),#REF!,IF(AND($C$7="2部",$F$7="B"),#REF!))))))</f>
        <v>0</v>
      </c>
      <c r="Q32" s="37">
        <f>IF(AND($C$7="ゴールド",$F$7="A"),GA!F19,IF(AND($C$7="ゴールド",$F$7="B"),#REF!,IF(AND($C$7="1部",$F$7="A"),#REF!,IF(AND($C$7="1部",$F$7="B"),#REF!,IF(AND($C$7="2部",$F$7="A"),#REF!,IF(AND($C$7="2部",$F$7="B"),#REF!))))))</f>
        <v>0</v>
      </c>
      <c r="R32" s="37">
        <f>IF(AND($C$7="ゴールド",$F$7="A"),GA!G19,IF(AND($C$7="ゴールド",$F$7="B"),#REF!,IF(AND($C$7="1部",$F$7="A"),#REF!,IF(AND($C$7="1部",$F$7="B"),#REF!,IF(AND($C$7="2部",$F$7="A"),#REF!,IF(AND($C$7="2部",$F$7="B"),#REF!))))))</f>
        <v>0</v>
      </c>
      <c r="S32" s="37">
        <f>IF(AND($C$7="ゴールド",$F$7="A"),GA!H19,IF(AND($C$7="ゴールド",$F$7="B"),#REF!,IF(AND($C$7="1部",$F$7="A"),#REF!,IF(AND($C$7="1部",$F$7="B"),#REF!,IF(AND($C$7="2部",$F$7="A"),#REF!,IF(AND($C$7="2部",$F$7="B"),#REF!))))))</f>
        <v>0</v>
      </c>
      <c r="T32" s="37">
        <f>IF(AND($C$7="ゴールド",$F$7="A"),GA!I19,IF(AND($C$7="ゴールド",$F$7="B"),#REF!,IF(AND($C$7="1部",$F$7="A"),#REF!,IF(AND($C$7="1部",$F$7="B"),#REF!,IF(AND($C$7="2部",$F$7="A"),#REF!,IF(AND($C$7="2部",$F$7="B"),#REF!))))))</f>
        <v>0</v>
      </c>
      <c r="U32" s="37">
        <f>IF(AND($C$7="ゴールド",$F$7="A"),GA!J19,IF(AND($C$7="ゴールド",$F$7="B"),#REF!,IF(AND($C$7="1部",$F$7="A"),#REF!,IF(AND($C$7="1部",$F$7="B"),#REF!,IF(AND($C$7="2部",$F$7="A"),#REF!,IF(AND($C$7="2部",$F$7="B"),#REF!))))))</f>
        <v>0</v>
      </c>
    </row>
    <row r="33" spans="1:21" hidden="1">
      <c r="J33" s="39">
        <f t="shared" si="1"/>
        <v>0</v>
      </c>
      <c r="K33" s="39">
        <f t="shared" si="2"/>
        <v>0</v>
      </c>
      <c r="M33" s="37" t="str">
        <f>IF(AND($C$7="ゴールド",$F$7="A"),GA!B20,IF(AND($C$7="ゴールド",$F$7="B"),#REF!,IF(AND($C$7="1部",$F$7="A"),#REF!,IF(AND($C$7="1部",$F$7="B"),#REF!,IF(AND($C$7="2部",$F$7="A"),#REF!,IF(AND($C$7="2部",$F$7="B"),#REF!))))))</f>
        <v>飯田　翔太</v>
      </c>
      <c r="N33" s="37" t="str">
        <f>IF(AND($C$7="ゴールド",$F$7="A"),GA!C20,IF(AND($C$7="ゴールド",$F$7="B"),#REF!,IF(AND($C$7="1部",$F$7="A"),#REF!,IF(AND($C$7="1部",$F$7="B"),#REF!,IF(AND($C$7="2部",$F$7="A"),#REF!,IF(AND($C$7="2部",$F$7="B"),#REF!))))))</f>
        <v>井手　直弥</v>
      </c>
      <c r="O33" s="37">
        <f>IF(AND($C$7="ゴールド",$F$7="A"),GA!D20,IF(AND($C$7="ゴールド",$F$7="B"),#REF!,IF(AND($C$7="1部",$F$7="A"),#REF!,IF(AND($C$7="1部",$F$7="B"),#REF!,IF(AND($C$7="2部",$F$7="A"),#REF!,IF(AND($C$7="2部",$F$7="B"),#REF!))))))</f>
        <v>0</v>
      </c>
      <c r="P33" s="37">
        <f>IF(AND($C$7="ゴールド",$F$7="A"),GA!E20,IF(AND($C$7="ゴールド",$F$7="B"),#REF!,IF(AND($C$7="1部",$F$7="A"),#REF!,IF(AND($C$7="1部",$F$7="B"),#REF!,IF(AND($C$7="2部",$F$7="A"),#REF!,IF(AND($C$7="2部",$F$7="B"),#REF!))))))</f>
        <v>0</v>
      </c>
      <c r="Q33" s="37">
        <f>IF(AND($C$7="ゴールド",$F$7="A"),GA!F20,IF(AND($C$7="ゴールド",$F$7="B"),#REF!,IF(AND($C$7="1部",$F$7="A"),#REF!,IF(AND($C$7="1部",$F$7="B"),#REF!,IF(AND($C$7="2部",$F$7="A"),#REF!,IF(AND($C$7="2部",$F$7="B"),#REF!))))))</f>
        <v>0</v>
      </c>
      <c r="R33" s="37">
        <f>IF(AND($C$7="ゴールド",$F$7="A"),GA!G20,IF(AND($C$7="ゴールド",$F$7="B"),#REF!,IF(AND($C$7="1部",$F$7="A"),#REF!,IF(AND($C$7="1部",$F$7="B"),#REF!,IF(AND($C$7="2部",$F$7="A"),#REF!,IF(AND($C$7="2部",$F$7="B"),#REF!))))))</f>
        <v>0</v>
      </c>
      <c r="S33" s="37">
        <f>IF(AND($C$7="ゴールド",$F$7="A"),GA!H20,IF(AND($C$7="ゴールド",$F$7="B"),#REF!,IF(AND($C$7="1部",$F$7="A"),#REF!,IF(AND($C$7="1部",$F$7="B"),#REF!,IF(AND($C$7="2部",$F$7="A"),#REF!,IF(AND($C$7="2部",$F$7="B"),#REF!))))))</f>
        <v>0</v>
      </c>
      <c r="T33" s="37">
        <f>IF(AND($C$7="ゴールド",$F$7="A"),GA!I20,IF(AND($C$7="ゴールド",$F$7="B"),#REF!,IF(AND($C$7="1部",$F$7="A"),#REF!,IF(AND($C$7="1部",$F$7="B"),#REF!,IF(AND($C$7="2部",$F$7="A"),#REF!,IF(AND($C$7="2部",$F$7="B"),#REF!))))))</f>
        <v>0</v>
      </c>
      <c r="U33" s="37">
        <f>IF(AND($C$7="ゴールド",$F$7="A"),GA!J20,IF(AND($C$7="ゴールド",$F$7="B"),#REF!,IF(AND($C$7="1部",$F$7="A"),#REF!,IF(AND($C$7="1部",$F$7="B"),#REF!,IF(AND($C$7="2部",$F$7="A"),#REF!,IF(AND($C$7="2部",$F$7="B"),#REF!))))))</f>
        <v>0</v>
      </c>
    </row>
    <row r="34" spans="1:21" hidden="1">
      <c r="J34" s="39">
        <f t="shared" si="1"/>
        <v>0</v>
      </c>
      <c r="K34" s="39">
        <f t="shared" si="2"/>
        <v>0</v>
      </c>
      <c r="M34" s="37" t="str">
        <f>IF(AND($C$7="ゴールド",$F$7="A"),GA!B21,IF(AND($C$7="ゴールド",$F$7="B"),#REF!,IF(AND($C$7="1部",$F$7="A"),#REF!,IF(AND($C$7="1部",$F$7="B"),#REF!,IF(AND($C$7="2部",$F$7="A"),#REF!,IF(AND($C$7="2部",$F$7="B"),#REF!))))))</f>
        <v>梶田　博史</v>
      </c>
      <c r="N34" s="37" t="str">
        <f>IF(AND($C$7="ゴールド",$F$7="A"),GA!C21,IF(AND($C$7="ゴールド",$F$7="B"),#REF!,IF(AND($C$7="1部",$F$7="A"),#REF!,IF(AND($C$7="1部",$F$7="B"),#REF!,IF(AND($C$7="2部",$F$7="A"),#REF!,IF(AND($C$7="2部",$F$7="B"),#REF!))))))</f>
        <v>根冝　　浩</v>
      </c>
      <c r="O34" s="37">
        <f>IF(AND($C$7="ゴールド",$F$7="A"),GA!D21,IF(AND($C$7="ゴールド",$F$7="B"),#REF!,IF(AND($C$7="1部",$F$7="A"),#REF!,IF(AND($C$7="1部",$F$7="B"),#REF!,IF(AND($C$7="2部",$F$7="A"),#REF!,IF(AND($C$7="2部",$F$7="B"),#REF!))))))</f>
        <v>0</v>
      </c>
      <c r="P34" s="37">
        <f>IF(AND($C$7="ゴールド",$F$7="A"),GA!E21,IF(AND($C$7="ゴールド",$F$7="B"),#REF!,IF(AND($C$7="1部",$F$7="A"),#REF!,IF(AND($C$7="1部",$F$7="B"),#REF!,IF(AND($C$7="2部",$F$7="A"),#REF!,IF(AND($C$7="2部",$F$7="B"),#REF!))))))</f>
        <v>0</v>
      </c>
      <c r="Q34" s="37">
        <f>IF(AND($C$7="ゴールド",$F$7="A"),GA!F21,IF(AND($C$7="ゴールド",$F$7="B"),#REF!,IF(AND($C$7="1部",$F$7="A"),#REF!,IF(AND($C$7="1部",$F$7="B"),#REF!,IF(AND($C$7="2部",$F$7="A"),#REF!,IF(AND($C$7="2部",$F$7="B"),#REF!))))))</f>
        <v>0</v>
      </c>
      <c r="R34" s="37">
        <f>IF(AND($C$7="ゴールド",$F$7="A"),GA!G21,IF(AND($C$7="ゴールド",$F$7="B"),#REF!,IF(AND($C$7="1部",$F$7="A"),#REF!,IF(AND($C$7="1部",$F$7="B"),#REF!,IF(AND($C$7="2部",$F$7="A"),#REF!,IF(AND($C$7="2部",$F$7="B"),#REF!))))))</f>
        <v>0</v>
      </c>
      <c r="S34" s="37">
        <f>IF(AND($C$7="ゴールド",$F$7="A"),GA!H21,IF(AND($C$7="ゴールド",$F$7="B"),#REF!,IF(AND($C$7="1部",$F$7="A"),#REF!,IF(AND($C$7="1部",$F$7="B"),#REF!,IF(AND($C$7="2部",$F$7="A"),#REF!,IF(AND($C$7="2部",$F$7="B"),#REF!))))))</f>
        <v>0</v>
      </c>
      <c r="T34" s="37">
        <f>IF(AND($C$7="ゴールド",$F$7="A"),GA!I21,IF(AND($C$7="ゴールド",$F$7="B"),#REF!,IF(AND($C$7="1部",$F$7="A"),#REF!,IF(AND($C$7="1部",$F$7="B"),#REF!,IF(AND($C$7="2部",$F$7="A"),#REF!,IF(AND($C$7="2部",$F$7="B"),#REF!))))))</f>
        <v>0</v>
      </c>
      <c r="U34" s="37">
        <f>IF(AND($C$7="ゴールド",$F$7="A"),GA!J21,IF(AND($C$7="ゴールド",$F$7="B"),#REF!,IF(AND($C$7="1部",$F$7="A"),#REF!,IF(AND($C$7="1部",$F$7="B"),#REF!,IF(AND($C$7="2部",$F$7="A"),#REF!,IF(AND($C$7="2部",$F$7="B"),#REF!))))))</f>
        <v>0</v>
      </c>
    </row>
    <row r="35" spans="1:21" hidden="1">
      <c r="J35" s="39">
        <f t="shared" si="1"/>
        <v>0</v>
      </c>
      <c r="K35" s="39">
        <f t="shared" si="2"/>
        <v>0</v>
      </c>
      <c r="M35" s="37" t="str">
        <f>IF(AND($C$7="ゴールド",$F$7="A"),GA!B22,IF(AND($C$7="ゴールド",$F$7="B"),#REF!,IF(AND($C$7="1部",$F$7="A"),#REF!,IF(AND($C$7="1部",$F$7="B"),#REF!,IF(AND($C$7="2部",$F$7="A"),#REF!,IF(AND($C$7="2部",$F$7="B"),#REF!))))))</f>
        <v>福尾 奈央斗</v>
      </c>
      <c r="N35" s="37" t="str">
        <f>IF(AND($C$7="ゴールド",$F$7="A"),GA!C22,IF(AND($C$7="ゴールド",$F$7="B"),#REF!,IF(AND($C$7="1部",$F$7="A"),#REF!,IF(AND($C$7="1部",$F$7="B"),#REF!,IF(AND($C$7="2部",$F$7="A"),#REF!,IF(AND($C$7="2部",$F$7="B"),#REF!))))))</f>
        <v>神田　幸二</v>
      </c>
      <c r="O35" s="37">
        <f>IF(AND($C$7="ゴールド",$F$7="A"),GA!D22,IF(AND($C$7="ゴールド",$F$7="B"),#REF!,IF(AND($C$7="1部",$F$7="A"),#REF!,IF(AND($C$7="1部",$F$7="B"),#REF!,IF(AND($C$7="2部",$F$7="A"),#REF!,IF(AND($C$7="2部",$F$7="B"),#REF!))))))</f>
        <v>0</v>
      </c>
      <c r="P35" s="37">
        <f>IF(AND($C$7="ゴールド",$F$7="A"),GA!E22,IF(AND($C$7="ゴールド",$F$7="B"),#REF!,IF(AND($C$7="1部",$F$7="A"),#REF!,IF(AND($C$7="1部",$F$7="B"),#REF!,IF(AND($C$7="2部",$F$7="A"),#REF!,IF(AND($C$7="2部",$F$7="B"),#REF!))))))</f>
        <v>0</v>
      </c>
      <c r="Q35" s="37">
        <f>IF(AND($C$7="ゴールド",$F$7="A"),GA!F22,IF(AND($C$7="ゴールド",$F$7="B"),#REF!,IF(AND($C$7="1部",$F$7="A"),#REF!,IF(AND($C$7="1部",$F$7="B"),#REF!,IF(AND($C$7="2部",$F$7="A"),#REF!,IF(AND($C$7="2部",$F$7="B"),#REF!))))))</f>
        <v>0</v>
      </c>
      <c r="R35" s="37">
        <f>IF(AND($C$7="ゴールド",$F$7="A"),GA!G22,IF(AND($C$7="ゴールド",$F$7="B"),#REF!,IF(AND($C$7="1部",$F$7="A"),#REF!,IF(AND($C$7="1部",$F$7="B"),#REF!,IF(AND($C$7="2部",$F$7="A"),#REF!,IF(AND($C$7="2部",$F$7="B"),#REF!))))))</f>
        <v>0</v>
      </c>
      <c r="S35" s="37">
        <f>IF(AND($C$7="ゴールド",$F$7="A"),GA!H22,IF(AND($C$7="ゴールド",$F$7="B"),#REF!,IF(AND($C$7="1部",$F$7="A"),#REF!,IF(AND($C$7="1部",$F$7="B"),#REF!,IF(AND($C$7="2部",$F$7="A"),#REF!,IF(AND($C$7="2部",$F$7="B"),#REF!))))))</f>
        <v>0</v>
      </c>
      <c r="T35" s="37">
        <f>IF(AND($C$7="ゴールド",$F$7="A"),GA!I22,IF(AND($C$7="ゴールド",$F$7="B"),#REF!,IF(AND($C$7="1部",$F$7="A"),#REF!,IF(AND($C$7="1部",$F$7="B"),#REF!,IF(AND($C$7="2部",$F$7="A"),#REF!,IF(AND($C$7="2部",$F$7="B"),#REF!))))))</f>
        <v>0</v>
      </c>
      <c r="U35" s="37">
        <f>IF(AND($C$7="ゴールド",$F$7="A"),GA!J22,IF(AND($C$7="ゴールド",$F$7="B"),#REF!,IF(AND($C$7="1部",$F$7="A"),#REF!,IF(AND($C$7="1部",$F$7="B"),#REF!,IF(AND($C$7="2部",$F$7="A"),#REF!,IF(AND($C$7="2部",$F$7="B"),#REF!))))))</f>
        <v>0</v>
      </c>
    </row>
    <row r="36" spans="1:21" hidden="1">
      <c r="J36" s="39">
        <f t="shared" si="1"/>
        <v>0</v>
      </c>
      <c r="K36" s="39">
        <f t="shared" si="2"/>
        <v>0</v>
      </c>
      <c r="M36" s="37" t="str">
        <f>IF(AND($C$7="ゴールド",$F$7="A"),GA!B23,IF(AND($C$7="ゴールド",$F$7="B"),#REF!,IF(AND($C$7="1部",$F$7="A"),#REF!,IF(AND($C$7="1部",$F$7="B"),#REF!,IF(AND($C$7="2部",$F$7="A"),#REF!,IF(AND($C$7="2部",$F$7="B"),#REF!))))))</f>
        <v>三池　　徹</v>
      </c>
      <c r="N36" s="37" t="str">
        <f>IF(AND($C$7="ゴールド",$F$7="A"),GA!C23,IF(AND($C$7="ゴールド",$F$7="B"),#REF!,IF(AND($C$7="1部",$F$7="A"),#REF!,IF(AND($C$7="1部",$F$7="B"),#REF!,IF(AND($C$7="2部",$F$7="A"),#REF!,IF(AND($C$7="2部",$F$7="B"),#REF!))))))</f>
        <v>岩本 耕之介</v>
      </c>
      <c r="O36" s="37">
        <f>IF(AND($C$7="ゴールド",$F$7="A"),GA!D23,IF(AND($C$7="ゴールド",$F$7="B"),#REF!,IF(AND($C$7="1部",$F$7="A"),#REF!,IF(AND($C$7="1部",$F$7="B"),#REF!,IF(AND($C$7="2部",$F$7="A"),#REF!,IF(AND($C$7="2部",$F$7="B"),#REF!))))))</f>
        <v>0</v>
      </c>
      <c r="P36" s="37">
        <f>IF(AND($C$7="ゴールド",$F$7="A"),GA!E23,IF(AND($C$7="ゴールド",$F$7="B"),#REF!,IF(AND($C$7="1部",$F$7="A"),#REF!,IF(AND($C$7="1部",$F$7="B"),#REF!,IF(AND($C$7="2部",$F$7="A"),#REF!,IF(AND($C$7="2部",$F$7="B"),#REF!))))))</f>
        <v>0</v>
      </c>
      <c r="Q36" s="37">
        <f>IF(AND($C$7="ゴールド",$F$7="A"),GA!F23,IF(AND($C$7="ゴールド",$F$7="B"),#REF!,IF(AND($C$7="1部",$F$7="A"),#REF!,IF(AND($C$7="1部",$F$7="B"),#REF!,IF(AND($C$7="2部",$F$7="A"),#REF!,IF(AND($C$7="2部",$F$7="B"),#REF!))))))</f>
        <v>0</v>
      </c>
      <c r="R36" s="37">
        <f>IF(AND($C$7="ゴールド",$F$7="A"),GA!G23,IF(AND($C$7="ゴールド",$F$7="B"),#REF!,IF(AND($C$7="1部",$F$7="A"),#REF!,IF(AND($C$7="1部",$F$7="B"),#REF!,IF(AND($C$7="2部",$F$7="A"),#REF!,IF(AND($C$7="2部",$F$7="B"),#REF!))))))</f>
        <v>0</v>
      </c>
      <c r="S36" s="37">
        <f>IF(AND($C$7="ゴールド",$F$7="A"),GA!H23,IF(AND($C$7="ゴールド",$F$7="B"),#REF!,IF(AND($C$7="1部",$F$7="A"),#REF!,IF(AND($C$7="1部",$F$7="B"),#REF!,IF(AND($C$7="2部",$F$7="A"),#REF!,IF(AND($C$7="2部",$F$7="B"),#REF!))))))</f>
        <v>0</v>
      </c>
      <c r="T36" s="37">
        <f>IF(AND($C$7="ゴールド",$F$7="A"),GA!I23,IF(AND($C$7="ゴールド",$F$7="B"),#REF!,IF(AND($C$7="1部",$F$7="A"),#REF!,IF(AND($C$7="1部",$F$7="B"),#REF!,IF(AND($C$7="2部",$F$7="A"),#REF!,IF(AND($C$7="2部",$F$7="B"),#REF!))))))</f>
        <v>0</v>
      </c>
      <c r="U36" s="37">
        <f>IF(AND($C$7="ゴールド",$F$7="A"),GA!J23,IF(AND($C$7="ゴールド",$F$7="B"),#REF!,IF(AND($C$7="1部",$F$7="A"),#REF!,IF(AND($C$7="1部",$F$7="B"),#REF!,IF(AND($C$7="2部",$F$7="A"),#REF!,IF(AND($C$7="2部",$F$7="B"),#REF!))))))</f>
        <v>0</v>
      </c>
    </row>
    <row r="37" spans="1:21" hidden="1">
      <c r="J37" s="39">
        <f t="shared" si="1"/>
        <v>0</v>
      </c>
      <c r="K37" s="39">
        <f t="shared" si="2"/>
        <v>0</v>
      </c>
      <c r="M37" s="37">
        <f>IF(AND($C$7="ゴールド",$F$7="A"),GA!B24,IF(AND($C$7="ゴールド",$F$7="B"),#REF!,IF(AND($C$7="1部",$F$7="A"),#REF!,IF(AND($C$7="1部",$F$7="B"),#REF!,IF(AND($C$7="2部",$F$7="A"),#REF!,IF(AND($C$7="2部",$F$7="B"),#REF!))))))</f>
        <v>0</v>
      </c>
      <c r="N37" s="37" t="str">
        <f>IF(AND($C$7="ゴールド",$F$7="A"),GA!C24,IF(AND($C$7="ゴールド",$F$7="B"),#REF!,IF(AND($C$7="1部",$F$7="A"),#REF!,IF(AND($C$7="1部",$F$7="B"),#REF!,IF(AND($C$7="2部",$F$7="A"),#REF!,IF(AND($C$7="2部",$F$7="B"),#REF!))))))</f>
        <v>平野　峻之</v>
      </c>
      <c r="O37" s="37">
        <f>IF(AND($C$7="ゴールド",$F$7="A"),GA!D24,IF(AND($C$7="ゴールド",$F$7="B"),#REF!,IF(AND($C$7="1部",$F$7="A"),#REF!,IF(AND($C$7="1部",$F$7="B"),#REF!,IF(AND($C$7="2部",$F$7="A"),#REF!,IF(AND($C$7="2部",$F$7="B"),#REF!))))))</f>
        <v>0</v>
      </c>
      <c r="P37" s="37">
        <f>IF(AND($C$7="ゴールド",$F$7="A"),GA!E24,IF(AND($C$7="ゴールド",$F$7="B"),#REF!,IF(AND($C$7="1部",$F$7="A"),#REF!,IF(AND($C$7="1部",$F$7="B"),#REF!,IF(AND($C$7="2部",$F$7="A"),#REF!,IF(AND($C$7="2部",$F$7="B"),#REF!))))))</f>
        <v>0</v>
      </c>
      <c r="Q37" s="37">
        <f>IF(AND($C$7="ゴールド",$F$7="A"),GA!F24,IF(AND($C$7="ゴールド",$F$7="B"),#REF!,IF(AND($C$7="1部",$F$7="A"),#REF!,IF(AND($C$7="1部",$F$7="B"),#REF!,IF(AND($C$7="2部",$F$7="A"),#REF!,IF(AND($C$7="2部",$F$7="B"),#REF!))))))</f>
        <v>0</v>
      </c>
      <c r="R37" s="37">
        <f>IF(AND($C$7="ゴールド",$F$7="A"),GA!G24,IF(AND($C$7="ゴールド",$F$7="B"),#REF!,IF(AND($C$7="1部",$F$7="A"),#REF!,IF(AND($C$7="1部",$F$7="B"),#REF!,IF(AND($C$7="2部",$F$7="A"),#REF!,IF(AND($C$7="2部",$F$7="B"),#REF!))))))</f>
        <v>0</v>
      </c>
      <c r="S37" s="37">
        <f>IF(AND($C$7="ゴールド",$F$7="A"),GA!H24,IF(AND($C$7="ゴールド",$F$7="B"),#REF!,IF(AND($C$7="1部",$F$7="A"),#REF!,IF(AND($C$7="1部",$F$7="B"),#REF!,IF(AND($C$7="2部",$F$7="A"),#REF!,IF(AND($C$7="2部",$F$7="B"),#REF!))))))</f>
        <v>0</v>
      </c>
      <c r="T37" s="37">
        <f>IF(AND($C$7="ゴールド",$F$7="A"),GA!I24,IF(AND($C$7="ゴールド",$F$7="B"),#REF!,IF(AND($C$7="1部",$F$7="A"),#REF!,IF(AND($C$7="1部",$F$7="B"),#REF!,IF(AND($C$7="2部",$F$7="A"),#REF!,IF(AND($C$7="2部",$F$7="B"),#REF!))))))</f>
        <v>0</v>
      </c>
      <c r="U37" s="37">
        <f>IF(AND($C$7="ゴールド",$F$7="A"),GA!J24,IF(AND($C$7="ゴールド",$F$7="B"),#REF!,IF(AND($C$7="1部",$F$7="A"),#REF!,IF(AND($C$7="1部",$F$7="B"),#REF!,IF(AND($C$7="2部",$F$7="A"),#REF!,IF(AND($C$7="2部",$F$7="B"),#REF!))))))</f>
        <v>0</v>
      </c>
    </row>
    <row r="38" spans="1:21" hidden="1">
      <c r="J38" s="39">
        <f t="shared" si="1"/>
        <v>0</v>
      </c>
      <c r="K38" s="39">
        <f t="shared" si="2"/>
        <v>0</v>
      </c>
      <c r="M38" s="37">
        <f>IF(AND($C$7="ゴールド",$F$7="A"),GA!B25,IF(AND($C$7="ゴールド",$F$7="B"),#REF!,IF(AND($C$7="1部",$F$7="A"),#REF!,IF(AND($C$7="1部",$F$7="B"),#REF!,IF(AND($C$7="2部",$F$7="A"),#REF!,IF(AND($C$7="2部",$F$7="B"),#REF!))))))</f>
        <v>0</v>
      </c>
      <c r="N38" s="37" t="str">
        <f>IF(AND($C$7="ゴールド",$F$7="A"),GA!C25,IF(AND($C$7="ゴールド",$F$7="B"),#REF!,IF(AND($C$7="1部",$F$7="A"),#REF!,IF(AND($C$7="1部",$F$7="B"),#REF!,IF(AND($C$7="2部",$F$7="A"),#REF!,IF(AND($C$7="2部",$F$7="B"),#REF!))))))</f>
        <v>栗栖　圭梧</v>
      </c>
      <c r="O38" s="37">
        <f>IF(AND($C$7="ゴールド",$F$7="A"),GA!D25,IF(AND($C$7="ゴールド",$F$7="B"),#REF!,IF(AND($C$7="1部",$F$7="A"),#REF!,IF(AND($C$7="1部",$F$7="B"),#REF!,IF(AND($C$7="2部",$F$7="A"),#REF!,IF(AND($C$7="2部",$F$7="B"),#REF!))))))</f>
        <v>0</v>
      </c>
      <c r="P38" s="37">
        <f>IF(AND($C$7="ゴールド",$F$7="A"),GA!E25,IF(AND($C$7="ゴールド",$F$7="B"),#REF!,IF(AND($C$7="1部",$F$7="A"),#REF!,IF(AND($C$7="1部",$F$7="B"),#REF!,IF(AND($C$7="2部",$F$7="A"),#REF!,IF(AND($C$7="2部",$F$7="B"),#REF!))))))</f>
        <v>0</v>
      </c>
      <c r="Q38" s="37">
        <f>IF(AND($C$7="ゴールド",$F$7="A"),GA!F25,IF(AND($C$7="ゴールド",$F$7="B"),#REF!,IF(AND($C$7="1部",$F$7="A"),#REF!,IF(AND($C$7="1部",$F$7="B"),#REF!,IF(AND($C$7="2部",$F$7="A"),#REF!,IF(AND($C$7="2部",$F$7="B"),#REF!))))))</f>
        <v>0</v>
      </c>
      <c r="R38" s="37">
        <f>IF(AND($C$7="ゴールド",$F$7="A"),GA!G25,IF(AND($C$7="ゴールド",$F$7="B"),#REF!,IF(AND($C$7="1部",$F$7="A"),#REF!,IF(AND($C$7="1部",$F$7="B"),#REF!,IF(AND($C$7="2部",$F$7="A"),#REF!,IF(AND($C$7="2部",$F$7="B"),#REF!))))))</f>
        <v>0</v>
      </c>
      <c r="S38" s="37">
        <f>IF(AND($C$7="ゴールド",$F$7="A"),GA!H25,IF(AND($C$7="ゴールド",$F$7="B"),#REF!,IF(AND($C$7="1部",$F$7="A"),#REF!,IF(AND($C$7="1部",$F$7="B"),#REF!,IF(AND($C$7="2部",$F$7="A"),#REF!,IF(AND($C$7="2部",$F$7="B"),#REF!))))))</f>
        <v>0</v>
      </c>
      <c r="T38" s="37">
        <f>IF(AND($C$7="ゴールド",$F$7="A"),GA!I25,IF(AND($C$7="ゴールド",$F$7="B"),#REF!,IF(AND($C$7="1部",$F$7="A"),#REF!,IF(AND($C$7="1部",$F$7="B"),#REF!,IF(AND($C$7="2部",$F$7="A"),#REF!,IF(AND($C$7="2部",$F$7="B"),#REF!))))))</f>
        <v>0</v>
      </c>
      <c r="U38" s="37">
        <f>IF(AND($C$7="ゴールド",$F$7="A"),GA!J25,IF(AND($C$7="ゴールド",$F$7="B"),#REF!,IF(AND($C$7="1部",$F$7="A"),#REF!,IF(AND($C$7="1部",$F$7="B"),#REF!,IF(AND($C$7="2部",$F$7="A"),#REF!,IF(AND($C$7="2部",$F$7="B"),#REF!))))))</f>
        <v>0</v>
      </c>
    </row>
    <row r="39" spans="1:21" hidden="1">
      <c r="J39" s="39">
        <f t="shared" si="1"/>
        <v>0</v>
      </c>
      <c r="K39" s="39">
        <f t="shared" si="2"/>
        <v>0</v>
      </c>
      <c r="M39" s="37" t="str">
        <f>IF(AND($C$7="ゴールド",$F$7="A"),GA!B26,IF(AND($C$7="ゴールド",$F$7="B"),#REF!,IF(AND($C$7="1部",$F$7="A"),#REF!,IF(AND($C$7="1部",$F$7="B"),#REF!,IF(AND($C$7="2部",$F$7="A"),#REF!,IF(AND($C$7="2部",$F$7="B"),#REF!))))))</f>
        <v>今井 英二</v>
      </c>
      <c r="N39" s="37" t="str">
        <f>IF(AND($C$7="ゴールド",$F$7="A"),GA!C26,IF(AND($C$7="ゴールド",$F$7="B"),#REF!,IF(AND($C$7="1部",$F$7="A"),#REF!,IF(AND($C$7="1部",$F$7="B"),#REF!,IF(AND($C$7="2部",$F$7="A"),#REF!,IF(AND($C$7="2部",$F$7="B"),#REF!))))))</f>
        <v>山口　篤典</v>
      </c>
      <c r="O39" s="37">
        <f>IF(AND($C$7="ゴールド",$F$7="A"),GA!D26,IF(AND($C$7="ゴールド",$F$7="B"),#REF!,IF(AND($C$7="1部",$F$7="A"),#REF!,IF(AND($C$7="1部",$F$7="B"),#REF!,IF(AND($C$7="2部",$F$7="A"),#REF!,IF(AND($C$7="2部",$F$7="B"),#REF!))))))</f>
        <v>0</v>
      </c>
      <c r="P39" s="37">
        <f>IF(AND($C$7="ゴールド",$F$7="A"),GA!E26,IF(AND($C$7="ゴールド",$F$7="B"),#REF!,IF(AND($C$7="1部",$F$7="A"),#REF!,IF(AND($C$7="1部",$F$7="B"),#REF!,IF(AND($C$7="2部",$F$7="A"),#REF!,IF(AND($C$7="2部",$F$7="B"),#REF!))))))</f>
        <v>0</v>
      </c>
      <c r="Q39" s="37">
        <f>IF(AND($C$7="ゴールド",$F$7="A"),GA!F26,IF(AND($C$7="ゴールド",$F$7="B"),#REF!,IF(AND($C$7="1部",$F$7="A"),#REF!,IF(AND($C$7="1部",$F$7="B"),#REF!,IF(AND($C$7="2部",$F$7="A"),#REF!,IF(AND($C$7="2部",$F$7="B"),#REF!))))))</f>
        <v>0</v>
      </c>
      <c r="R39" s="37">
        <f>IF(AND($C$7="ゴールド",$F$7="A"),GA!G26,IF(AND($C$7="ゴールド",$F$7="B"),#REF!,IF(AND($C$7="1部",$F$7="A"),#REF!,IF(AND($C$7="1部",$F$7="B"),#REF!,IF(AND($C$7="2部",$F$7="A"),#REF!,IF(AND($C$7="2部",$F$7="B"),#REF!))))))</f>
        <v>0</v>
      </c>
      <c r="S39" s="37">
        <f>IF(AND($C$7="ゴールド",$F$7="A"),GA!H26,IF(AND($C$7="ゴールド",$F$7="B"),#REF!,IF(AND($C$7="1部",$F$7="A"),#REF!,IF(AND($C$7="1部",$F$7="B"),#REF!,IF(AND($C$7="2部",$F$7="A"),#REF!,IF(AND($C$7="2部",$F$7="B"),#REF!))))))</f>
        <v>0</v>
      </c>
      <c r="T39" s="37">
        <f>IF(AND($C$7="ゴールド",$F$7="A"),GA!I26,IF(AND($C$7="ゴールド",$F$7="B"),#REF!,IF(AND($C$7="1部",$F$7="A"),#REF!,IF(AND($C$7="1部",$F$7="B"),#REF!,IF(AND($C$7="2部",$F$7="A"),#REF!,IF(AND($C$7="2部",$F$7="B"),#REF!))))))</f>
        <v>0</v>
      </c>
      <c r="U39" s="37">
        <f>IF(AND($C$7="ゴールド",$F$7="A"),GA!J26,IF(AND($C$7="ゴールド",$F$7="B"),#REF!,IF(AND($C$7="1部",$F$7="A"),#REF!,IF(AND($C$7="1部",$F$7="B"),#REF!,IF(AND($C$7="2部",$F$7="A"),#REF!,IF(AND($C$7="2部",$F$7="B"),#REF!))))))</f>
        <v>0</v>
      </c>
    </row>
    <row r="40" spans="1:21" ht="12" hidden="1" thickBot="1">
      <c r="J40" s="40">
        <f t="shared" si="1"/>
        <v>0</v>
      </c>
      <c r="K40" s="40">
        <f t="shared" si="2"/>
        <v>0</v>
      </c>
      <c r="M40" s="37" t="str">
        <f>IF(AND($C$7="ゴールド",$F$7="A"),GA!B27,IF(AND($C$7="ゴールド",$F$7="B"),#REF!,IF(AND($C$7="1部",$F$7="A"),#REF!,IF(AND($C$7="1部",$F$7="B"),#REF!,IF(AND($C$7="2部",$F$7="A"),#REF!,IF(AND($C$7="2部",$F$7="B"),#REF!))))))</f>
        <v>上村 陵志</v>
      </c>
      <c r="N40" s="37">
        <f>IF(AND($C$7="ゴールド",$F$7="A"),GA!C27,IF(AND($C$7="ゴールド",$F$7="B"),#REF!,IF(AND($C$7="1部",$F$7="A"),#REF!,IF(AND($C$7="1部",$F$7="B"),#REF!,IF(AND($C$7="2部",$F$7="A"),#REF!,IF(AND($C$7="2部",$F$7="B"),#REF!))))))</f>
        <v>0</v>
      </c>
      <c r="O40" s="37">
        <f>IF(AND($C$7="ゴールド",$F$7="A"),GA!D27,IF(AND($C$7="ゴールド",$F$7="B"),#REF!,IF(AND($C$7="1部",$F$7="A"),#REF!,IF(AND($C$7="1部",$F$7="B"),#REF!,IF(AND($C$7="2部",$F$7="A"),#REF!,IF(AND($C$7="2部",$F$7="B"),#REF!))))))</f>
        <v>0</v>
      </c>
      <c r="P40" s="37">
        <f>IF(AND($C$7="ゴールド",$F$7="A"),GA!E27,IF(AND($C$7="ゴールド",$F$7="B"),#REF!,IF(AND($C$7="1部",$F$7="A"),#REF!,IF(AND($C$7="1部",$F$7="B"),#REF!,IF(AND($C$7="2部",$F$7="A"),#REF!,IF(AND($C$7="2部",$F$7="B"),#REF!))))))</f>
        <v>0</v>
      </c>
      <c r="Q40" s="37">
        <f>IF(AND($C$7="ゴールド",$F$7="A"),GA!F27,IF(AND($C$7="ゴールド",$F$7="B"),#REF!,IF(AND($C$7="1部",$F$7="A"),#REF!,IF(AND($C$7="1部",$F$7="B"),#REF!,IF(AND($C$7="2部",$F$7="A"),#REF!,IF(AND($C$7="2部",$F$7="B"),#REF!))))))</f>
        <v>0</v>
      </c>
      <c r="R40" s="37">
        <f>IF(AND($C$7="ゴールド",$F$7="A"),GA!G27,IF(AND($C$7="ゴールド",$F$7="B"),#REF!,IF(AND($C$7="1部",$F$7="A"),#REF!,IF(AND($C$7="1部",$F$7="B"),#REF!,IF(AND($C$7="2部",$F$7="A"),#REF!,IF(AND($C$7="2部",$F$7="B"),#REF!))))))</f>
        <v>0</v>
      </c>
      <c r="S40" s="37">
        <f>IF(AND($C$7="ゴールド",$F$7="A"),GA!H27,IF(AND($C$7="ゴールド",$F$7="B"),#REF!,IF(AND($C$7="1部",$F$7="A"),#REF!,IF(AND($C$7="1部",$F$7="B"),#REF!,IF(AND($C$7="2部",$F$7="A"),#REF!,IF(AND($C$7="2部",$F$7="B"),#REF!))))))</f>
        <v>0</v>
      </c>
      <c r="T40" s="37">
        <f>IF(AND($C$7="ゴールド",$F$7="A"),GA!I27,IF(AND($C$7="ゴールド",$F$7="B"),#REF!,IF(AND($C$7="1部",$F$7="A"),#REF!,IF(AND($C$7="1部",$F$7="B"),#REF!,IF(AND($C$7="2部",$F$7="A"),#REF!,IF(AND($C$7="2部",$F$7="B"),#REF!))))))</f>
        <v>0</v>
      </c>
      <c r="U40" s="37">
        <f>IF(AND($C$7="ゴールド",$F$7="A"),GA!J27,IF(AND($C$7="ゴールド",$F$7="B"),#REF!,IF(AND($C$7="1部",$F$7="A"),#REF!,IF(AND($C$7="1部",$F$7="B"),#REF!,IF(AND($C$7="2部",$F$7="A"),#REF!,IF(AND($C$7="2部",$F$7="B"),#REF!))))))</f>
        <v>0</v>
      </c>
    </row>
    <row r="41" spans="1:21" hidden="1"/>
    <row r="42" spans="1:21" hidden="1"/>
    <row r="45" spans="1:21">
      <c r="A45" s="74" t="s">
        <v>103</v>
      </c>
      <c r="B45" s="74"/>
      <c r="C45" s="74"/>
      <c r="D45" s="74"/>
      <c r="E45" s="74"/>
      <c r="F45" s="74"/>
      <c r="G45" s="48"/>
      <c r="H45" s="48"/>
    </row>
    <row r="46" spans="1:21">
      <c r="A46" s="74"/>
      <c r="B46" s="74"/>
      <c r="C46" s="74"/>
      <c r="D46" s="74"/>
      <c r="E46" s="74"/>
      <c r="F46" s="74"/>
      <c r="G46" s="48"/>
      <c r="H46" s="48"/>
    </row>
  </sheetData>
  <mergeCells count="18">
    <mergeCell ref="A45:F46"/>
    <mergeCell ref="A11:A12"/>
    <mergeCell ref="C11:C12"/>
    <mergeCell ref="E11:E12"/>
    <mergeCell ref="D11:D12"/>
    <mergeCell ref="E15:E16"/>
    <mergeCell ref="D15:D16"/>
    <mergeCell ref="C15:C16"/>
    <mergeCell ref="A13:A14"/>
    <mergeCell ref="D13:D14"/>
    <mergeCell ref="E13:E14"/>
    <mergeCell ref="A15:A16"/>
    <mergeCell ref="C13:C14"/>
    <mergeCell ref="A1:F1"/>
    <mergeCell ref="C6:E6"/>
    <mergeCell ref="C7:E7"/>
    <mergeCell ref="B10:C10"/>
    <mergeCell ref="E10:F10"/>
  </mergeCells>
  <phoneticPr fontId="3"/>
  <dataValidations count="5">
    <dataValidation type="list" allowBlank="1" showInputMessage="1" showErrorMessage="1" sqref="C7:E7">
      <formula1>($B$20:$B$23)</formula1>
    </dataValidation>
    <dataValidation type="list" allowBlank="1" showInputMessage="1" showErrorMessage="1" sqref="F7">
      <formula1>($C$20:$C$22)</formula1>
    </dataValidation>
    <dataValidation type="list" allowBlank="1" showInputMessage="1" showErrorMessage="1" sqref="B10:C10 E10:F10">
      <formula1>$F$20:$F$29</formula1>
    </dataValidation>
    <dataValidation type="list" allowBlank="1" showInputMessage="1" showErrorMessage="1" sqref="B11:B18">
      <formula1>$J$21:$J$40</formula1>
    </dataValidation>
    <dataValidation type="list" allowBlank="1" showInputMessage="1" showErrorMessage="1" sqref="F11:F18">
      <formula1>$K$21:$K$40</formula1>
    </dataValidation>
  </dataValidations>
  <pageMargins left="1.24" right="0.78700000000000003" top="0.4" bottom="0.36" header="0.31" footer="0.33"/>
  <pageSetup paperSize="9" scale="25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3" workbookViewId="0">
      <selection activeCell="A17" sqref="A17:F20"/>
    </sheetView>
  </sheetViews>
  <sheetFormatPr defaultRowHeight="13.5"/>
  <cols>
    <col min="1" max="1" width="4.25" customWidth="1"/>
    <col min="3" max="3" width="2.625" customWidth="1"/>
    <col min="4" max="4" width="3.125" customWidth="1"/>
    <col min="5" max="5" width="2.625" customWidth="1"/>
    <col min="7" max="7" width="6.25" customWidth="1"/>
  </cols>
  <sheetData>
    <row r="1" spans="1:11" s="1" customFormat="1" ht="14.25">
      <c r="B1" s="4" t="s">
        <v>7</v>
      </c>
      <c r="C1" s="2"/>
      <c r="D1" s="2"/>
      <c r="E1" s="2"/>
    </row>
    <row r="2" spans="1:11" s="1" customFormat="1" ht="10.5" customHeight="1">
      <c r="B2" s="4"/>
      <c r="C2" s="2"/>
      <c r="D2" s="2"/>
      <c r="E2" s="2"/>
    </row>
    <row r="3" spans="1:11" s="4" customFormat="1" ht="22.5" customHeight="1">
      <c r="A3" s="6"/>
      <c r="B3" s="14" t="s">
        <v>24</v>
      </c>
      <c r="C3" s="70" t="s">
        <v>25</v>
      </c>
      <c r="D3" s="70"/>
      <c r="E3" s="70"/>
      <c r="F3" s="14" t="s">
        <v>26</v>
      </c>
      <c r="G3" s="6"/>
    </row>
    <row r="4" spans="1:11" s="16" customFormat="1" ht="19.5" customHeight="1">
      <c r="A4" s="15"/>
      <c r="B4" s="17" t="s">
        <v>27</v>
      </c>
      <c r="C4" s="71" t="s">
        <v>28</v>
      </c>
      <c r="D4" s="71"/>
      <c r="E4" s="71"/>
      <c r="F4" s="17" t="s">
        <v>29</v>
      </c>
    </row>
    <row r="5" spans="1:11" s="1" customFormat="1" ht="11.25">
      <c r="B5" s="9" t="s">
        <v>13</v>
      </c>
      <c r="C5" s="2"/>
      <c r="D5" s="2"/>
      <c r="E5" s="2"/>
      <c r="F5" s="1" t="s">
        <v>14</v>
      </c>
    </row>
    <row r="6" spans="1:11" s="1" customFormat="1" ht="11.25">
      <c r="B6" s="19">
        <v>38935</v>
      </c>
      <c r="C6" s="2"/>
      <c r="D6" s="2"/>
      <c r="E6" s="2"/>
      <c r="F6" s="18" t="s">
        <v>15</v>
      </c>
      <c r="H6" s="24" t="s">
        <v>39</v>
      </c>
    </row>
    <row r="7" spans="1:11" s="1" customFormat="1" ht="26.25" customHeight="1">
      <c r="A7" s="5"/>
      <c r="B7" s="81" t="s">
        <v>50</v>
      </c>
      <c r="C7" s="82"/>
      <c r="D7" s="3" t="s">
        <v>2</v>
      </c>
      <c r="E7" s="81" t="s">
        <v>51</v>
      </c>
      <c r="F7" s="82"/>
      <c r="H7" s="25" t="s">
        <v>53</v>
      </c>
    </row>
    <row r="8" spans="1:11" s="1" customFormat="1" ht="11.25">
      <c r="A8" s="75" t="s">
        <v>3</v>
      </c>
      <c r="B8" s="11" t="s">
        <v>11</v>
      </c>
      <c r="C8" s="77">
        <v>8</v>
      </c>
      <c r="D8" s="79" t="s">
        <v>1</v>
      </c>
      <c r="E8" s="77">
        <v>5</v>
      </c>
      <c r="F8" s="11" t="s">
        <v>23</v>
      </c>
      <c r="H8" s="24" t="s">
        <v>40</v>
      </c>
    </row>
    <row r="9" spans="1:11" s="1" customFormat="1" ht="11.25">
      <c r="A9" s="76"/>
      <c r="B9" s="11" t="s">
        <v>12</v>
      </c>
      <c r="C9" s="78"/>
      <c r="D9" s="80"/>
      <c r="E9" s="78"/>
      <c r="F9" s="11" t="s">
        <v>18</v>
      </c>
    </row>
    <row r="10" spans="1:11" s="1" customFormat="1" ht="11.25">
      <c r="A10" s="75" t="s">
        <v>0</v>
      </c>
      <c r="B10" s="11" t="s">
        <v>8</v>
      </c>
      <c r="C10" s="77">
        <v>8</v>
      </c>
      <c r="D10" s="79" t="s">
        <v>1</v>
      </c>
      <c r="E10" s="77">
        <v>1</v>
      </c>
      <c r="F10" s="11" t="s">
        <v>21</v>
      </c>
      <c r="H10" s="24" t="s">
        <v>41</v>
      </c>
    </row>
    <row r="11" spans="1:11" s="1" customFormat="1" ht="11.25">
      <c r="A11" s="76"/>
      <c r="B11" s="11" t="s">
        <v>9</v>
      </c>
      <c r="C11" s="78"/>
      <c r="D11" s="80"/>
      <c r="E11" s="78"/>
      <c r="F11" s="11" t="s">
        <v>22</v>
      </c>
    </row>
    <row r="12" spans="1:11" s="1" customFormat="1" ht="11.25" customHeight="1">
      <c r="A12" s="75" t="s">
        <v>4</v>
      </c>
      <c r="B12" s="11" t="s">
        <v>19</v>
      </c>
      <c r="C12" s="77">
        <v>8</v>
      </c>
      <c r="D12" s="79" t="s">
        <v>16</v>
      </c>
      <c r="E12" s="77">
        <v>0</v>
      </c>
      <c r="F12" s="11"/>
      <c r="H12" s="74" t="s">
        <v>42</v>
      </c>
      <c r="I12" s="74"/>
      <c r="J12" s="74"/>
      <c r="K12" s="74"/>
    </row>
    <row r="13" spans="1:11" s="1" customFormat="1" ht="11.25">
      <c r="A13" s="76"/>
      <c r="B13" s="11" t="s">
        <v>20</v>
      </c>
      <c r="C13" s="78"/>
      <c r="D13" s="80"/>
      <c r="E13" s="78"/>
      <c r="F13" s="11"/>
      <c r="H13" s="74"/>
      <c r="I13" s="74"/>
      <c r="J13" s="74"/>
      <c r="K13" s="74"/>
    </row>
    <row r="14" spans="1:11" s="1" customFormat="1" ht="26.25" customHeight="1">
      <c r="A14" s="3" t="s">
        <v>5</v>
      </c>
      <c r="B14" s="11" t="s">
        <v>9</v>
      </c>
      <c r="C14" s="10">
        <v>9</v>
      </c>
      <c r="D14" s="12" t="s">
        <v>10</v>
      </c>
      <c r="E14" s="10">
        <v>8</v>
      </c>
      <c r="F14" s="11" t="s">
        <v>21</v>
      </c>
      <c r="H14" s="74" t="s">
        <v>43</v>
      </c>
      <c r="I14" s="74"/>
      <c r="J14" s="74"/>
      <c r="K14" s="74"/>
    </row>
    <row r="15" spans="1:11" s="1" customFormat="1" ht="27" customHeight="1">
      <c r="A15" s="3" t="s">
        <v>6</v>
      </c>
      <c r="B15" s="11" t="s">
        <v>8</v>
      </c>
      <c r="C15" s="10">
        <v>8</v>
      </c>
      <c r="D15" s="13" t="s">
        <v>16</v>
      </c>
      <c r="E15" s="10">
        <v>0</v>
      </c>
      <c r="F15" s="11" t="s">
        <v>22</v>
      </c>
      <c r="H15" s="74" t="s">
        <v>44</v>
      </c>
      <c r="I15" s="74"/>
      <c r="J15" s="74"/>
      <c r="K15" s="74"/>
    </row>
    <row r="16" spans="1:11" s="1" customFormat="1" ht="26.25" customHeight="1">
      <c r="A16" s="3"/>
      <c r="B16" s="7">
        <f>SUM(C8:C15)</f>
        <v>41</v>
      </c>
      <c r="C16" s="57">
        <v>4</v>
      </c>
      <c r="D16" s="8" t="s">
        <v>17</v>
      </c>
      <c r="E16" s="57">
        <v>1</v>
      </c>
      <c r="F16" s="7">
        <f>SUM(E8:E15)</f>
        <v>14</v>
      </c>
    </row>
    <row r="17" spans="1:6" s="1" customFormat="1" ht="11.25">
      <c r="C17" s="2"/>
      <c r="D17" s="2"/>
      <c r="E17" s="2"/>
    </row>
    <row r="18" spans="1:6" s="1" customFormat="1" ht="11.25">
      <c r="C18" s="2"/>
      <c r="D18" s="2"/>
      <c r="E18" s="2"/>
    </row>
    <row r="19" spans="1:6" s="1" customFormat="1" ht="11.25" customHeight="1">
      <c r="A19" s="74" t="s">
        <v>103</v>
      </c>
      <c r="B19" s="74"/>
      <c r="C19" s="74"/>
      <c r="D19" s="74"/>
      <c r="E19" s="74"/>
      <c r="F19" s="74"/>
    </row>
    <row r="20" spans="1:6" s="1" customFormat="1" ht="11.25">
      <c r="A20" s="74"/>
      <c r="B20" s="74"/>
      <c r="C20" s="74"/>
      <c r="D20" s="74"/>
      <c r="E20" s="74"/>
      <c r="F20" s="74"/>
    </row>
    <row r="21" spans="1:6" s="1" customFormat="1" ht="11.25" hidden="1">
      <c r="C21" s="2"/>
      <c r="D21" s="2"/>
      <c r="E21" s="2"/>
    </row>
    <row r="22" spans="1:6" ht="14.25" hidden="1">
      <c r="B22" s="4" t="s">
        <v>31</v>
      </c>
    </row>
    <row r="23" spans="1:6" hidden="1"/>
    <row r="24" spans="1:6" hidden="1">
      <c r="A24" s="23" t="s">
        <v>46</v>
      </c>
    </row>
    <row r="25" spans="1:6" hidden="1"/>
    <row r="26" spans="1:6" hidden="1">
      <c r="B26" t="s">
        <v>33</v>
      </c>
      <c r="C26" t="s">
        <v>32</v>
      </c>
    </row>
    <row r="27" spans="1:6" hidden="1">
      <c r="B27" t="s">
        <v>34</v>
      </c>
      <c r="C27" t="s">
        <v>36</v>
      </c>
    </row>
    <row r="28" spans="1:6" hidden="1">
      <c r="B28" t="s">
        <v>35</v>
      </c>
      <c r="C28" t="s">
        <v>37</v>
      </c>
    </row>
    <row r="29" spans="1:6" hidden="1"/>
    <row r="30" spans="1:6" hidden="1">
      <c r="B30" s="23" t="s">
        <v>38</v>
      </c>
      <c r="C30" t="s">
        <v>47</v>
      </c>
    </row>
    <row r="31" spans="1:6" hidden="1">
      <c r="C31" t="s">
        <v>48</v>
      </c>
    </row>
    <row r="32" spans="1:6" hidden="1">
      <c r="A32" t="s">
        <v>52</v>
      </c>
    </row>
  </sheetData>
  <mergeCells count="20">
    <mergeCell ref="C3:E3"/>
    <mergeCell ref="C4:E4"/>
    <mergeCell ref="A8:A9"/>
    <mergeCell ref="C8:C9"/>
    <mergeCell ref="D8:D9"/>
    <mergeCell ref="E8:E9"/>
    <mergeCell ref="A19:F20"/>
    <mergeCell ref="H12:K13"/>
    <mergeCell ref="H14:K14"/>
    <mergeCell ref="H15:K15"/>
    <mergeCell ref="B7:C7"/>
    <mergeCell ref="E7:F7"/>
    <mergeCell ref="A10:A11"/>
    <mergeCell ref="C10:C11"/>
    <mergeCell ref="D10:D11"/>
    <mergeCell ref="E10:E11"/>
    <mergeCell ref="A12:A13"/>
    <mergeCell ref="C12:C13"/>
    <mergeCell ref="D12:D13"/>
    <mergeCell ref="E12:E1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" sqref="B2"/>
    </sheetView>
  </sheetViews>
  <sheetFormatPr defaultRowHeight="13.5"/>
  <cols>
    <col min="1" max="1" width="19.875" style="27" customWidth="1"/>
    <col min="2" max="2" width="22.875" style="27" customWidth="1"/>
    <col min="3" max="3" width="9" style="27"/>
    <col min="4" max="4" width="13.75" style="27" customWidth="1"/>
    <col min="5" max="5" width="18.5" style="27" customWidth="1"/>
    <col min="6" max="16384" width="9" style="27"/>
  </cols>
  <sheetData>
    <row r="1" spans="1:2" s="90" customFormat="1" ht="17.25">
      <c r="A1" s="90" t="s">
        <v>115</v>
      </c>
    </row>
    <row r="2" spans="1:2" ht="14.25" thickBot="1"/>
    <row r="3" spans="1:2" ht="19.5" customHeight="1" thickBot="1">
      <c r="A3" s="56" t="s">
        <v>114</v>
      </c>
      <c r="B3" s="26" t="s">
        <v>57</v>
      </c>
    </row>
    <row r="5" spans="1:2">
      <c r="A5" s="83" t="s">
        <v>58</v>
      </c>
      <c r="B5" s="83"/>
    </row>
    <row r="6" spans="1:2" ht="14.25" thickBot="1">
      <c r="A6" s="36" t="s">
        <v>59</v>
      </c>
      <c r="B6" s="36" t="s">
        <v>60</v>
      </c>
    </row>
    <row r="7" spans="1:2">
      <c r="A7" s="49" t="s">
        <v>112</v>
      </c>
      <c r="B7" s="50"/>
    </row>
    <row r="8" spans="1:2">
      <c r="A8" s="51" t="s">
        <v>113</v>
      </c>
      <c r="B8" s="52"/>
    </row>
    <row r="9" spans="1:2">
      <c r="A9" s="51" t="s">
        <v>104</v>
      </c>
      <c r="B9" s="52"/>
    </row>
    <row r="10" spans="1:2">
      <c r="A10" s="51" t="s">
        <v>104</v>
      </c>
      <c r="B10" s="52"/>
    </row>
    <row r="11" spans="1:2">
      <c r="A11" s="53" t="s">
        <v>104</v>
      </c>
      <c r="B11" s="52"/>
    </row>
    <row r="12" spans="1:2" ht="14.25" thickBot="1">
      <c r="A12" s="54" t="s">
        <v>104</v>
      </c>
      <c r="B12" s="55"/>
    </row>
    <row r="13" spans="1:2">
      <c r="A13" s="35"/>
      <c r="B13" s="35"/>
    </row>
  </sheetData>
  <mergeCells count="1">
    <mergeCell ref="A5:B5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C12" sqref="C12"/>
    </sheetView>
  </sheetViews>
  <sheetFormatPr defaultRowHeight="13.5"/>
  <cols>
    <col min="1" max="1" width="5.75" style="41" customWidth="1"/>
    <col min="2" max="7" width="12.875" customWidth="1"/>
  </cols>
  <sheetData>
    <row r="1" spans="1:7">
      <c r="B1" s="84" t="s">
        <v>63</v>
      </c>
      <c r="C1" s="85"/>
      <c r="D1" s="85"/>
      <c r="E1" s="85"/>
      <c r="F1" s="86"/>
    </row>
    <row r="2" spans="1:7" s="47" customFormat="1" ht="17.25">
      <c r="A2" s="46"/>
      <c r="B2" s="87" t="s">
        <v>69</v>
      </c>
      <c r="C2" s="88"/>
      <c r="D2" s="88"/>
      <c r="E2" s="88"/>
      <c r="F2" s="89"/>
    </row>
    <row r="4" spans="1:7">
      <c r="A4" s="45" t="s">
        <v>65</v>
      </c>
      <c r="C4" t="s">
        <v>66</v>
      </c>
    </row>
    <row r="6" spans="1:7">
      <c r="A6" s="42"/>
      <c r="B6" s="43" t="s">
        <v>61</v>
      </c>
      <c r="C6" s="43" t="s">
        <v>62</v>
      </c>
      <c r="D6" s="43"/>
      <c r="E6" s="43"/>
      <c r="F6" s="43"/>
      <c r="G6" s="43"/>
    </row>
    <row r="7" spans="1:7" ht="27">
      <c r="A7" s="44" t="s">
        <v>64</v>
      </c>
      <c r="B7" s="43" t="s">
        <v>100</v>
      </c>
      <c r="C7" s="43" t="s">
        <v>101</v>
      </c>
      <c r="D7" s="43"/>
      <c r="E7" s="43"/>
      <c r="F7" s="43"/>
      <c r="G7" s="43"/>
    </row>
    <row r="8" spans="1:7" ht="17.25" customHeight="1">
      <c r="A8" s="42">
        <v>1</v>
      </c>
      <c r="B8" s="43" t="s">
        <v>70</v>
      </c>
      <c r="C8" s="43" t="s">
        <v>71</v>
      </c>
      <c r="D8" s="43"/>
      <c r="E8" s="43"/>
      <c r="F8" s="43"/>
      <c r="G8" s="43"/>
    </row>
    <row r="9" spans="1:7" ht="17.25" customHeight="1">
      <c r="A9" s="42">
        <v>2</v>
      </c>
      <c r="B9" s="43" t="s">
        <v>105</v>
      </c>
      <c r="C9" s="43" t="s">
        <v>72</v>
      </c>
      <c r="D9" s="43"/>
      <c r="E9" s="43"/>
      <c r="F9" s="43"/>
      <c r="G9" s="43"/>
    </row>
    <row r="10" spans="1:7" ht="17.25" customHeight="1">
      <c r="A10" s="42">
        <v>3</v>
      </c>
      <c r="B10" s="43" t="s">
        <v>73</v>
      </c>
      <c r="C10" s="43" t="s">
        <v>74</v>
      </c>
      <c r="D10" s="43"/>
      <c r="E10" s="43"/>
      <c r="F10" s="43"/>
      <c r="G10" s="43"/>
    </row>
    <row r="11" spans="1:7" ht="17.25" customHeight="1">
      <c r="A11" s="42">
        <v>4</v>
      </c>
      <c r="B11" s="43" t="s">
        <v>75</v>
      </c>
      <c r="C11" s="43" t="s">
        <v>76</v>
      </c>
      <c r="D11" s="43"/>
      <c r="E11" s="43"/>
      <c r="F11" s="43"/>
      <c r="G11" s="43"/>
    </row>
    <row r="12" spans="1:7" ht="17.25" customHeight="1">
      <c r="A12" s="42">
        <v>5</v>
      </c>
      <c r="B12" s="43" t="s">
        <v>77</v>
      </c>
      <c r="C12" s="43" t="s">
        <v>78</v>
      </c>
      <c r="D12" s="43"/>
      <c r="E12" s="43"/>
      <c r="F12" s="43"/>
      <c r="G12" s="43"/>
    </row>
    <row r="13" spans="1:7" ht="17.25" customHeight="1">
      <c r="A13" s="42">
        <v>6</v>
      </c>
      <c r="B13" s="43" t="s">
        <v>79</v>
      </c>
      <c r="C13" s="43" t="s">
        <v>80</v>
      </c>
      <c r="D13" s="43"/>
      <c r="E13" s="43"/>
      <c r="F13" s="43"/>
      <c r="G13" s="43"/>
    </row>
    <row r="14" spans="1:7" ht="17.25" customHeight="1">
      <c r="A14" s="42">
        <v>7</v>
      </c>
      <c r="B14" s="43" t="s">
        <v>81</v>
      </c>
      <c r="C14" s="43" t="s">
        <v>82</v>
      </c>
      <c r="D14" s="43"/>
      <c r="E14" s="43"/>
      <c r="F14" s="43"/>
      <c r="G14" s="43"/>
    </row>
    <row r="15" spans="1:7" ht="17.25" customHeight="1">
      <c r="A15" s="42">
        <v>8</v>
      </c>
      <c r="B15" s="43" t="s">
        <v>83</v>
      </c>
      <c r="C15" s="43" t="s">
        <v>84</v>
      </c>
      <c r="D15" s="43"/>
      <c r="E15" s="43"/>
      <c r="F15" s="43"/>
      <c r="G15" s="43"/>
    </row>
    <row r="16" spans="1:7" ht="17.25" customHeight="1">
      <c r="A16" s="42">
        <v>9</v>
      </c>
      <c r="B16" s="43" t="s">
        <v>85</v>
      </c>
      <c r="C16" s="43" t="s">
        <v>86</v>
      </c>
      <c r="D16" s="43"/>
      <c r="E16" s="43"/>
      <c r="F16" s="43"/>
      <c r="G16" s="43"/>
    </row>
    <row r="17" spans="1:7" ht="17.25" customHeight="1">
      <c r="A17" s="42">
        <v>10</v>
      </c>
      <c r="B17" s="43" t="s">
        <v>88</v>
      </c>
      <c r="C17" s="43" t="s">
        <v>87</v>
      </c>
      <c r="D17" s="43"/>
      <c r="E17" s="43"/>
      <c r="F17" s="43"/>
      <c r="G17" s="43"/>
    </row>
    <row r="18" spans="1:7" ht="17.25" customHeight="1">
      <c r="A18" s="42">
        <v>11</v>
      </c>
      <c r="B18" s="43" t="s">
        <v>91</v>
      </c>
      <c r="C18" s="43" t="s">
        <v>89</v>
      </c>
      <c r="D18" s="43"/>
      <c r="E18" s="43"/>
      <c r="F18" s="43"/>
      <c r="G18" s="43"/>
    </row>
    <row r="19" spans="1:7" ht="17.25" customHeight="1">
      <c r="A19" s="42">
        <v>12</v>
      </c>
      <c r="B19" s="43" t="s">
        <v>93</v>
      </c>
      <c r="C19" s="43" t="s">
        <v>90</v>
      </c>
      <c r="D19" s="43"/>
      <c r="E19" s="43"/>
      <c r="F19" s="43"/>
      <c r="G19" s="43"/>
    </row>
    <row r="20" spans="1:7" ht="17.25" customHeight="1">
      <c r="A20" s="42">
        <v>13</v>
      </c>
      <c r="B20" s="43" t="s">
        <v>95</v>
      </c>
      <c r="C20" s="43" t="s">
        <v>92</v>
      </c>
      <c r="D20" s="43"/>
      <c r="E20" s="43"/>
      <c r="F20" s="43"/>
      <c r="G20" s="43"/>
    </row>
    <row r="21" spans="1:7" ht="17.25" customHeight="1">
      <c r="A21" s="42">
        <v>14</v>
      </c>
      <c r="B21" s="43" t="s">
        <v>97</v>
      </c>
      <c r="C21" s="43" t="s">
        <v>94</v>
      </c>
      <c r="D21" s="43"/>
      <c r="E21" s="43"/>
      <c r="F21" s="43"/>
      <c r="G21" s="43"/>
    </row>
    <row r="22" spans="1:7" ht="17.25" customHeight="1">
      <c r="A22" s="42">
        <v>15</v>
      </c>
      <c r="B22" s="43" t="s">
        <v>107</v>
      </c>
      <c r="C22" s="43" t="s">
        <v>96</v>
      </c>
      <c r="D22" s="43"/>
      <c r="E22" s="43"/>
      <c r="F22" s="43"/>
      <c r="G22" s="43"/>
    </row>
    <row r="23" spans="1:7" ht="17.25" customHeight="1">
      <c r="A23" s="42">
        <v>16</v>
      </c>
      <c r="B23" s="43" t="s">
        <v>106</v>
      </c>
      <c r="C23" s="43" t="s">
        <v>110</v>
      </c>
      <c r="D23" s="43"/>
      <c r="E23" s="43"/>
      <c r="F23" s="43"/>
      <c r="G23" s="43"/>
    </row>
    <row r="24" spans="1:7" ht="17.25" customHeight="1">
      <c r="A24" s="42">
        <v>17</v>
      </c>
      <c r="B24" s="43"/>
      <c r="C24" s="43" t="s">
        <v>98</v>
      </c>
      <c r="D24" s="43"/>
      <c r="E24" s="43"/>
      <c r="F24" s="43"/>
      <c r="G24" s="43"/>
    </row>
    <row r="25" spans="1:7" ht="17.25" customHeight="1">
      <c r="A25" s="42">
        <v>18</v>
      </c>
      <c r="B25" s="43"/>
      <c r="C25" s="43" t="s">
        <v>111</v>
      </c>
      <c r="D25" s="43"/>
      <c r="E25" s="43"/>
      <c r="F25" s="43"/>
      <c r="G25" s="43"/>
    </row>
    <row r="26" spans="1:7" ht="17.25" customHeight="1">
      <c r="A26" s="42">
        <v>19</v>
      </c>
      <c r="B26" s="43" t="s">
        <v>108</v>
      </c>
      <c r="C26" s="43" t="s">
        <v>99</v>
      </c>
      <c r="D26" s="43"/>
      <c r="E26" s="43"/>
      <c r="F26" s="43"/>
      <c r="G26" s="43"/>
    </row>
    <row r="27" spans="1:7" ht="17.25" customHeight="1">
      <c r="A27" s="42">
        <v>20</v>
      </c>
      <c r="B27" s="43" t="s">
        <v>109</v>
      </c>
      <c r="C27" s="43"/>
      <c r="D27" s="43"/>
      <c r="E27" s="43"/>
      <c r="F27" s="43"/>
      <c r="G27" s="43"/>
    </row>
  </sheetData>
  <mergeCells count="2">
    <mergeCell ref="B1:F1"/>
    <mergeCell ref="B2:F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結果報告</vt:lpstr>
      <vt:lpstr>書き方</vt:lpstr>
      <vt:lpstr>組み合わせ</vt:lpstr>
      <vt:lpstr>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FJ-USER</cp:lastModifiedBy>
  <cp:lastPrinted>2006-06-05T14:33:37Z</cp:lastPrinted>
  <dcterms:created xsi:type="dcterms:W3CDTF">2003-08-30T01:30:00Z</dcterms:created>
  <dcterms:modified xsi:type="dcterms:W3CDTF">2019-08-15T06:52:35Z</dcterms:modified>
</cp:coreProperties>
</file>