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kansai/kansai-result/"/>
    </mc:Choice>
  </mc:AlternateContent>
  <xr:revisionPtr revIDLastSave="23" documentId="13_ncr:1_{855EBBA3-9026-44C2-8FEB-062CA7F294BE}" xr6:coauthVersionLast="47" xr6:coauthVersionMax="47" xr10:uidLastSave="{AF31BC74-7194-43B2-9E67-E69CE99BD529}"/>
  <bookViews>
    <workbookView xWindow="4644" yWindow="1320" windowWidth="18108" windowHeight="10920" firstSheet="1" activeTab="5" xr2:uid="{00000000-000D-0000-FFFF-FFFF00000000}"/>
  </bookViews>
  <sheets>
    <sheet name="組み合わせ" sheetId="5" r:id="rId1"/>
    <sheet name="GA" sheetId="12" r:id="rId2"/>
    <sheet name="GB" sheetId="14" r:id="rId3"/>
    <sheet name="1A" sheetId="6" r:id="rId4"/>
    <sheet name="1B" sheetId="8" r:id="rId5"/>
    <sheet name="2A" sheetId="10" r:id="rId6"/>
    <sheet name="GA詳細" sheetId="11" r:id="rId7"/>
    <sheet name="GB詳細" sheetId="13" r:id="rId8"/>
    <sheet name="1A詳細" sheetId="4" r:id="rId9"/>
    <sheet name="1B詳細" sheetId="7" r:id="rId10"/>
    <sheet name="2A詳細" sheetId="9" r:id="rId11"/>
    <sheet name="順位決定戦・入替戦" sheetId="15" r:id="rId12"/>
    <sheet name="Sheet2" sheetId="16" r:id="rId13"/>
  </sheets>
  <calcPr calcId="191029"/>
</workbook>
</file>

<file path=xl/calcChain.xml><?xml version="1.0" encoding="utf-8"?>
<calcChain xmlns="http://schemas.openxmlformats.org/spreadsheetml/2006/main">
  <c r="F25" i="15" l="1"/>
  <c r="B25" i="15"/>
  <c r="T61" i="15"/>
  <c r="P61" i="15"/>
  <c r="M61" i="15"/>
  <c r="I61" i="15"/>
  <c r="F61" i="15"/>
  <c r="B61" i="15"/>
  <c r="T49" i="15"/>
  <c r="P49" i="15"/>
  <c r="M49" i="15"/>
  <c r="I49" i="15"/>
  <c r="F49" i="15"/>
  <c r="B49" i="15"/>
  <c r="T37" i="15"/>
  <c r="P37" i="15"/>
  <c r="M37" i="15"/>
  <c r="I37" i="15"/>
  <c r="F37" i="15"/>
  <c r="B37" i="15"/>
  <c r="T25" i="15"/>
  <c r="P25" i="15"/>
  <c r="M13" i="15"/>
  <c r="I13" i="15"/>
  <c r="F13" i="15"/>
  <c r="B13" i="15"/>
  <c r="I16" i="9" l="1"/>
  <c r="L16" i="9"/>
  <c r="P16" i="9"/>
  <c r="S16" i="9"/>
  <c r="W16" i="9"/>
  <c r="Z16" i="9"/>
  <c r="I25" i="9"/>
  <c r="M25" i="9"/>
  <c r="P25" i="9"/>
  <c r="T25" i="9"/>
  <c r="W25" i="9"/>
  <c r="AA25" i="9"/>
  <c r="B40" i="9"/>
  <c r="E40" i="9"/>
  <c r="I40" i="9"/>
  <c r="L40" i="9"/>
  <c r="P40" i="9"/>
  <c r="S40" i="9"/>
  <c r="AB20" i="10"/>
  <c r="Z20" i="10"/>
  <c r="AB18" i="10"/>
  <c r="Z18" i="10"/>
  <c r="Y18" i="10"/>
  <c r="W18" i="10"/>
  <c r="AB16" i="10"/>
  <c r="Z16" i="10"/>
  <c r="Y16" i="10"/>
  <c r="W16" i="10"/>
  <c r="V16" i="10"/>
  <c r="T16" i="10"/>
  <c r="AB14" i="10"/>
  <c r="Z14" i="10"/>
  <c r="Y14" i="10"/>
  <c r="W14" i="10"/>
  <c r="V14" i="10"/>
  <c r="T14" i="10"/>
  <c r="S14" i="10"/>
  <c r="Q14" i="10"/>
  <c r="AB12" i="10"/>
  <c r="Z12" i="10"/>
  <c r="Y12" i="10"/>
  <c r="W12" i="10"/>
  <c r="V12" i="10"/>
  <c r="T12" i="10"/>
  <c r="S12" i="10"/>
  <c r="Q12" i="10"/>
  <c r="P12" i="10"/>
  <c r="N12" i="10"/>
  <c r="AB10" i="10"/>
  <c r="Z10" i="10"/>
  <c r="Y10" i="10"/>
  <c r="W10" i="10"/>
  <c r="V10" i="10"/>
  <c r="T10" i="10"/>
  <c r="S10" i="10"/>
  <c r="Q10" i="10"/>
  <c r="P10" i="10"/>
  <c r="N10" i="10"/>
  <c r="M10" i="10"/>
  <c r="K10" i="10"/>
  <c r="AB8" i="10"/>
  <c r="Z8" i="10"/>
  <c r="Y8" i="10"/>
  <c r="W8" i="10"/>
  <c r="V8" i="10"/>
  <c r="T8" i="10"/>
  <c r="S8" i="10"/>
  <c r="Q8" i="10"/>
  <c r="P8" i="10"/>
  <c r="N8" i="10"/>
  <c r="M8" i="10"/>
  <c r="K8" i="10"/>
  <c r="J8" i="10"/>
  <c r="H8" i="10"/>
  <c r="AB6" i="10"/>
  <c r="Z6" i="10"/>
  <c r="Y6" i="10"/>
  <c r="W6" i="10"/>
  <c r="V6" i="10"/>
  <c r="T6" i="10"/>
  <c r="S6" i="10"/>
  <c r="Q6" i="10"/>
  <c r="P6" i="10"/>
  <c r="N6" i="10"/>
  <c r="M6" i="10"/>
  <c r="K6" i="10"/>
  <c r="J6" i="10"/>
  <c r="H6" i="10"/>
  <c r="G6" i="10"/>
  <c r="E6" i="10"/>
  <c r="S14" i="8"/>
  <c r="Q14" i="8"/>
  <c r="S12" i="8"/>
  <c r="Q12" i="8"/>
  <c r="P12" i="8"/>
  <c r="N12" i="8"/>
  <c r="S10" i="8"/>
  <c r="Q10" i="8"/>
  <c r="P10" i="8"/>
  <c r="N10" i="8"/>
  <c r="M10" i="8"/>
  <c r="K10" i="8"/>
  <c r="S8" i="8"/>
  <c r="Q8" i="8"/>
  <c r="P8" i="8"/>
  <c r="N8" i="8"/>
  <c r="M8" i="8"/>
  <c r="K8" i="8"/>
  <c r="J8" i="8"/>
  <c r="H8" i="8"/>
  <c r="S6" i="8"/>
  <c r="Q6" i="8"/>
  <c r="P6" i="8"/>
  <c r="N6" i="8"/>
  <c r="M6" i="8"/>
  <c r="K6" i="8"/>
  <c r="J6" i="8"/>
  <c r="H6" i="8"/>
  <c r="G6" i="8"/>
  <c r="E6" i="8"/>
  <c r="S14" i="6"/>
  <c r="Q14" i="6"/>
  <c r="S12" i="6"/>
  <c r="Q12" i="6"/>
  <c r="P12" i="6"/>
  <c r="N12" i="6"/>
  <c r="S10" i="6"/>
  <c r="Q10" i="6"/>
  <c r="P10" i="6"/>
  <c r="N10" i="6"/>
  <c r="M10" i="6"/>
  <c r="K10" i="6"/>
  <c r="S8" i="6"/>
  <c r="Q8" i="6"/>
  <c r="P8" i="6"/>
  <c r="N8" i="6"/>
  <c r="M8" i="6"/>
  <c r="K8" i="6"/>
  <c r="J8" i="6"/>
  <c r="H8" i="6"/>
  <c r="S6" i="6"/>
  <c r="Q6" i="6"/>
  <c r="P6" i="6"/>
  <c r="N6" i="6"/>
  <c r="M6" i="6"/>
  <c r="K6" i="6"/>
  <c r="J6" i="6"/>
  <c r="H6" i="6"/>
  <c r="G6" i="6"/>
  <c r="E6" i="6"/>
  <c r="S14" i="14"/>
  <c r="N16" i="14" s="1"/>
  <c r="Q14" i="14"/>
  <c r="S12" i="14"/>
  <c r="K16" i="14" s="1"/>
  <c r="Q12" i="14"/>
  <c r="M16" i="14" s="1"/>
  <c r="P12" i="14"/>
  <c r="N12" i="14"/>
  <c r="S10" i="14"/>
  <c r="H16" i="14" s="1"/>
  <c r="Q10" i="14"/>
  <c r="J16" i="14" s="1"/>
  <c r="P10" i="14"/>
  <c r="H14" i="14" s="1"/>
  <c r="N10" i="14"/>
  <c r="J14" i="14" s="1"/>
  <c r="M10" i="14"/>
  <c r="K10" i="14"/>
  <c r="J12" i="14" s="1"/>
  <c r="S8" i="14"/>
  <c r="Q8" i="14"/>
  <c r="P8" i="14"/>
  <c r="E14" i="14" s="1"/>
  <c r="N8" i="14"/>
  <c r="G14" i="14" s="1"/>
  <c r="M8" i="14"/>
  <c r="K8" i="14"/>
  <c r="J8" i="14"/>
  <c r="E10" i="14" s="1"/>
  <c r="H8" i="14"/>
  <c r="S6" i="14"/>
  <c r="Q6" i="14"/>
  <c r="P6" i="14"/>
  <c r="B14" i="14" s="1"/>
  <c r="N6" i="14"/>
  <c r="D14" i="14" s="1"/>
  <c r="M6" i="14"/>
  <c r="B12" i="14" s="1"/>
  <c r="K6" i="14"/>
  <c r="J6" i="14"/>
  <c r="B10" i="14" s="1"/>
  <c r="H6" i="14"/>
  <c r="D10" i="14" s="1"/>
  <c r="G6" i="14"/>
  <c r="B8" i="14" s="1"/>
  <c r="E6" i="14"/>
  <c r="S14" i="12"/>
  <c r="Q14" i="12"/>
  <c r="S12" i="12"/>
  <c r="Q12" i="12"/>
  <c r="P12" i="12"/>
  <c r="N12" i="12"/>
  <c r="S10" i="12"/>
  <c r="Q10" i="12"/>
  <c r="P10" i="12"/>
  <c r="N10" i="12"/>
  <c r="M10" i="12"/>
  <c r="K10" i="12"/>
  <c r="S8" i="12"/>
  <c r="Q8" i="12"/>
  <c r="P8" i="12"/>
  <c r="N8" i="12"/>
  <c r="M8" i="12"/>
  <c r="K8" i="12"/>
  <c r="J8" i="12"/>
  <c r="H8" i="12"/>
  <c r="S6" i="12"/>
  <c r="Q6" i="12"/>
  <c r="P6" i="12"/>
  <c r="N6" i="12"/>
  <c r="M6" i="12"/>
  <c r="K6" i="12"/>
  <c r="J6" i="12"/>
  <c r="H6" i="12"/>
  <c r="G6" i="12"/>
  <c r="E6" i="12"/>
  <c r="A16" i="14"/>
  <c r="Q5" i="14" s="1"/>
  <c r="A14" i="14"/>
  <c r="N5" i="14" s="1"/>
  <c r="A12" i="14"/>
  <c r="A10" i="14"/>
  <c r="H5" i="14" s="1"/>
  <c r="A8" i="14"/>
  <c r="E5" i="14" s="1"/>
  <c r="A6" i="14"/>
  <c r="B5" i="14" s="1"/>
  <c r="A1" i="14"/>
  <c r="AA6" i="14"/>
  <c r="AB8" i="14"/>
  <c r="AC10" i="14"/>
  <c r="K5" i="14"/>
  <c r="M14" i="14"/>
  <c r="K14" i="14"/>
  <c r="AD12" i="14"/>
  <c r="AE14" i="14"/>
  <c r="B16" i="14"/>
  <c r="E16" i="14"/>
  <c r="G16" i="14"/>
  <c r="AF16" i="14"/>
  <c r="AF6" i="14" l="1"/>
  <c r="AD8" i="14"/>
  <c r="AD6" i="14"/>
  <c r="AB6" i="14"/>
  <c r="AF14" i="14"/>
  <c r="AD16" i="14"/>
  <c r="E12" i="14"/>
  <c r="T8" i="14"/>
  <c r="AB14" i="14"/>
  <c r="AB16" i="14"/>
  <c r="V6" i="14"/>
  <c r="D16" i="14"/>
  <c r="AA16" i="14" s="1"/>
  <c r="AD14" i="14"/>
  <c r="D12" i="14"/>
  <c r="AA12" i="14" s="1"/>
  <c r="AD10" i="14"/>
  <c r="H12" i="14"/>
  <c r="T12" i="14" s="1"/>
  <c r="T6" i="14"/>
  <c r="AC14" i="14"/>
  <c r="AE8" i="14"/>
  <c r="AC8" i="14"/>
  <c r="V14" i="14"/>
  <c r="AC6" i="14"/>
  <c r="P16" i="14"/>
  <c r="AE16" i="14" s="1"/>
  <c r="G12" i="14"/>
  <c r="V12" i="14" s="1"/>
  <c r="AE10" i="14"/>
  <c r="AF10" i="14"/>
  <c r="AF8" i="14"/>
  <c r="D8" i="14"/>
  <c r="AE12" i="14"/>
  <c r="T14" i="14"/>
  <c r="AA14" i="14"/>
  <c r="T10" i="14"/>
  <c r="AA10" i="14"/>
  <c r="T16" i="14"/>
  <c r="AC16" i="14"/>
  <c r="AE6" i="14"/>
  <c r="G10" i="14"/>
  <c r="V10" i="14" s="1"/>
  <c r="AF12" i="14"/>
  <c r="E7" i="14"/>
  <c r="D9" i="14" s="1"/>
  <c r="G7" i="14"/>
  <c r="H7" i="14"/>
  <c r="D11" i="14" s="1"/>
  <c r="J7" i="14"/>
  <c r="B11" i="14" s="1"/>
  <c r="K7" i="14"/>
  <c r="D13" i="14" s="1"/>
  <c r="M7" i="14"/>
  <c r="B13" i="14" s="1"/>
  <c r="N7" i="14"/>
  <c r="D15" i="14" s="1"/>
  <c r="P7" i="14"/>
  <c r="B15" i="14" s="1"/>
  <c r="Q7" i="14"/>
  <c r="D17" i="14" s="1"/>
  <c r="S7" i="14"/>
  <c r="B17" i="14" s="1"/>
  <c r="H9" i="14"/>
  <c r="G11" i="14" s="1"/>
  <c r="J9" i="14"/>
  <c r="E11" i="14" s="1"/>
  <c r="K9" i="14"/>
  <c r="G13" i="14" s="1"/>
  <c r="M9" i="14"/>
  <c r="E13" i="14" s="1"/>
  <c r="N9" i="14"/>
  <c r="G15" i="14" s="1"/>
  <c r="P9" i="14"/>
  <c r="E15" i="14" s="1"/>
  <c r="Q9" i="14"/>
  <c r="G17" i="14" s="1"/>
  <c r="S9" i="14"/>
  <c r="E17" i="14" s="1"/>
  <c r="K11" i="14"/>
  <c r="J13" i="14" s="1"/>
  <c r="M11" i="14"/>
  <c r="H13" i="14" s="1"/>
  <c r="N11" i="14"/>
  <c r="J15" i="14" s="1"/>
  <c r="P11" i="14"/>
  <c r="H15" i="14" s="1"/>
  <c r="Q11" i="14"/>
  <c r="J17" i="14" s="1"/>
  <c r="S11" i="14"/>
  <c r="H17" i="14" s="1"/>
  <c r="N13" i="14"/>
  <c r="M15" i="14" s="1"/>
  <c r="P13" i="14"/>
  <c r="K15" i="14" s="1"/>
  <c r="Q13" i="14"/>
  <c r="M17" i="14" s="1"/>
  <c r="S13" i="14"/>
  <c r="K17" i="14" s="1"/>
  <c r="Q15" i="14"/>
  <c r="P17" i="14" s="1"/>
  <c r="S15" i="14"/>
  <c r="N17" i="14" s="1"/>
  <c r="A16" i="12"/>
  <c r="Q5" i="12" s="1"/>
  <c r="A14" i="12"/>
  <c r="N5" i="12" s="1"/>
  <c r="A12" i="12"/>
  <c r="K5" i="12" s="1"/>
  <c r="A10" i="12"/>
  <c r="H5" i="12" s="1"/>
  <c r="A8" i="12"/>
  <c r="E5" i="12" s="1"/>
  <c r="A6" i="12"/>
  <c r="B5" i="12" s="1"/>
  <c r="A1" i="12"/>
  <c r="B10" i="12"/>
  <c r="B12" i="12"/>
  <c r="D16" i="12"/>
  <c r="AA6" i="12"/>
  <c r="G10" i="12"/>
  <c r="E10" i="12"/>
  <c r="AD8" i="12"/>
  <c r="G14" i="12"/>
  <c r="E14" i="12"/>
  <c r="AF8" i="12"/>
  <c r="AB8" i="12"/>
  <c r="AC8" i="12"/>
  <c r="H12" i="12"/>
  <c r="J14" i="12"/>
  <c r="H16" i="12"/>
  <c r="AC10" i="12"/>
  <c r="D12" i="12"/>
  <c r="E12" i="12"/>
  <c r="J12" i="12"/>
  <c r="M14" i="12"/>
  <c r="K14" i="12"/>
  <c r="K16" i="12"/>
  <c r="AD12" i="12"/>
  <c r="B14" i="12"/>
  <c r="D14" i="12"/>
  <c r="P16" i="12"/>
  <c r="N16" i="12"/>
  <c r="AE14" i="12"/>
  <c r="B16" i="12"/>
  <c r="E16" i="12"/>
  <c r="J16" i="12"/>
  <c r="M16" i="12"/>
  <c r="AF16" i="12"/>
  <c r="Y16" i="14" l="1"/>
  <c r="T13" i="14"/>
  <c r="V13" i="14"/>
  <c r="T11" i="14"/>
  <c r="V11" i="14"/>
  <c r="V15" i="14"/>
  <c r="T17" i="14"/>
  <c r="V17" i="14"/>
  <c r="T15" i="14"/>
  <c r="Y6" i="14"/>
  <c r="V9" i="14"/>
  <c r="AB12" i="14"/>
  <c r="T7" i="14"/>
  <c r="V7" i="14"/>
  <c r="B9" i="14"/>
  <c r="T9" i="14" s="1"/>
  <c r="AC12" i="14"/>
  <c r="W12" i="14" s="1"/>
  <c r="AE16" i="12"/>
  <c r="AB10" i="12"/>
  <c r="W16" i="14"/>
  <c r="V16" i="14"/>
  <c r="W6" i="14"/>
  <c r="V8" i="14"/>
  <c r="AA8" i="14"/>
  <c r="AB10" i="14"/>
  <c r="W10" i="14" s="1"/>
  <c r="W14" i="14"/>
  <c r="Y14" i="14"/>
  <c r="AD14" i="12"/>
  <c r="AC16" i="12"/>
  <c r="AF10" i="12"/>
  <c r="AC6" i="12"/>
  <c r="AD10" i="12"/>
  <c r="AB14" i="12"/>
  <c r="T16" i="12"/>
  <c r="AD16" i="12"/>
  <c r="AC12" i="12"/>
  <c r="D10" i="12"/>
  <c r="V10" i="12" s="1"/>
  <c r="V6" i="12"/>
  <c r="AF12" i="12"/>
  <c r="B8" i="12"/>
  <c r="T8" i="12" s="1"/>
  <c r="AD6" i="12"/>
  <c r="T6" i="12"/>
  <c r="V14" i="12"/>
  <c r="AE12" i="12"/>
  <c r="AE10" i="12"/>
  <c r="AE6" i="12"/>
  <c r="T12" i="12"/>
  <c r="AA12" i="12"/>
  <c r="T10" i="12"/>
  <c r="G16" i="12"/>
  <c r="AB16" i="12" s="1"/>
  <c r="H14" i="12"/>
  <c r="AC14" i="12" s="1"/>
  <c r="AA16" i="12"/>
  <c r="AF14" i="12"/>
  <c r="AE8" i="12"/>
  <c r="AF6" i="12"/>
  <c r="AB6" i="12"/>
  <c r="AA14" i="12"/>
  <c r="G12" i="12"/>
  <c r="V12" i="12" s="1"/>
  <c r="D8" i="12"/>
  <c r="V8" i="12" s="1"/>
  <c r="E7" i="12"/>
  <c r="D9" i="12" s="1"/>
  <c r="G7" i="12"/>
  <c r="B9" i="12" s="1"/>
  <c r="H7" i="12"/>
  <c r="D11" i="12" s="1"/>
  <c r="J7" i="12"/>
  <c r="B11" i="12" s="1"/>
  <c r="K7" i="12"/>
  <c r="D13" i="12" s="1"/>
  <c r="M7" i="12"/>
  <c r="B13" i="12" s="1"/>
  <c r="N7" i="12"/>
  <c r="D15" i="12" s="1"/>
  <c r="P7" i="12"/>
  <c r="B15" i="12" s="1"/>
  <c r="Q7" i="12"/>
  <c r="D17" i="12" s="1"/>
  <c r="S7" i="12"/>
  <c r="B17" i="12" s="1"/>
  <c r="H9" i="12"/>
  <c r="G11" i="12" s="1"/>
  <c r="J9" i="12"/>
  <c r="E11" i="12" s="1"/>
  <c r="K9" i="12"/>
  <c r="G13" i="12" s="1"/>
  <c r="M9" i="12"/>
  <c r="E13" i="12" s="1"/>
  <c r="N9" i="12"/>
  <c r="G15" i="12" s="1"/>
  <c r="P9" i="12"/>
  <c r="E15" i="12" s="1"/>
  <c r="Q9" i="12"/>
  <c r="G17" i="12" s="1"/>
  <c r="S9" i="12"/>
  <c r="E17" i="12" s="1"/>
  <c r="K11" i="12"/>
  <c r="J13" i="12" s="1"/>
  <c r="M11" i="12"/>
  <c r="H13" i="12" s="1"/>
  <c r="N11" i="12"/>
  <c r="J15" i="12" s="1"/>
  <c r="P11" i="12"/>
  <c r="H15" i="12" s="1"/>
  <c r="Q11" i="12"/>
  <c r="J17" i="12" s="1"/>
  <c r="S11" i="12"/>
  <c r="H17" i="12" s="1"/>
  <c r="N13" i="12"/>
  <c r="M15" i="12" s="1"/>
  <c r="P13" i="12"/>
  <c r="K15" i="12" s="1"/>
  <c r="Q13" i="12"/>
  <c r="M17" i="12" s="1"/>
  <c r="S13" i="12"/>
  <c r="K17" i="12" s="1"/>
  <c r="Q15" i="12"/>
  <c r="P17" i="12" s="1"/>
  <c r="S15" i="12"/>
  <c r="N17" i="12" s="1"/>
  <c r="A22" i="10"/>
  <c r="Z5" i="10" s="1"/>
  <c r="A20" i="10"/>
  <c r="W5" i="10" s="1"/>
  <c r="A18" i="10"/>
  <c r="A16" i="10"/>
  <c r="Q5" i="10" s="1"/>
  <c r="A14" i="10"/>
  <c r="N5" i="10" s="1"/>
  <c r="A12" i="10"/>
  <c r="K5" i="10" s="1"/>
  <c r="A10" i="10"/>
  <c r="H5" i="10" s="1"/>
  <c r="A8" i="10"/>
  <c r="E5" i="10" s="1"/>
  <c r="A6" i="10"/>
  <c r="B5" i="10" s="1"/>
  <c r="A1" i="10"/>
  <c r="T5" i="10"/>
  <c r="B8" i="10"/>
  <c r="AC8" i="10" s="1"/>
  <c r="D12" i="10"/>
  <c r="B12" i="10"/>
  <c r="D14" i="10"/>
  <c r="B16" i="10"/>
  <c r="B18" i="10"/>
  <c r="D20" i="10"/>
  <c r="B20" i="10"/>
  <c r="D22" i="10"/>
  <c r="AR6" i="10"/>
  <c r="AJ6" i="10"/>
  <c r="AL8" i="10"/>
  <c r="E10" i="10"/>
  <c r="E16" i="10"/>
  <c r="G18" i="10"/>
  <c r="E18" i="10"/>
  <c r="E20" i="10"/>
  <c r="G22" i="10"/>
  <c r="E22" i="10"/>
  <c r="AK8" i="10"/>
  <c r="B10" i="10"/>
  <c r="J12" i="10"/>
  <c r="H12" i="10"/>
  <c r="H14" i="10"/>
  <c r="H18" i="10"/>
  <c r="J20" i="10"/>
  <c r="AR10" i="10"/>
  <c r="AL10" i="10"/>
  <c r="E12" i="10"/>
  <c r="M14" i="10"/>
  <c r="AN12" i="10"/>
  <c r="AO12" i="10"/>
  <c r="M18" i="10"/>
  <c r="AP12" i="10"/>
  <c r="AQ12" i="10"/>
  <c r="K22" i="10"/>
  <c r="AM12" i="10"/>
  <c r="AR12" i="10"/>
  <c r="B14" i="10"/>
  <c r="E14" i="10"/>
  <c r="N16" i="10"/>
  <c r="AP14" i="10"/>
  <c r="P20" i="10"/>
  <c r="N20" i="10"/>
  <c r="AR14" i="10"/>
  <c r="AN14" i="10"/>
  <c r="H16" i="10"/>
  <c r="K16" i="10"/>
  <c r="S18" i="10"/>
  <c r="AP16" i="10"/>
  <c r="AQ16" i="10"/>
  <c r="AR16" i="10"/>
  <c r="Q22" i="10"/>
  <c r="AO16" i="10"/>
  <c r="J18" i="10"/>
  <c r="K18" i="10"/>
  <c r="N18" i="10"/>
  <c r="Q18" i="10"/>
  <c r="V20" i="10"/>
  <c r="T22" i="10"/>
  <c r="AP18" i="10"/>
  <c r="H20" i="10"/>
  <c r="AL20" i="10" s="1"/>
  <c r="K20" i="10"/>
  <c r="Q20" i="10"/>
  <c r="T20" i="10"/>
  <c r="Y22" i="10"/>
  <c r="AQ20" i="10"/>
  <c r="B22" i="10"/>
  <c r="J22" i="10"/>
  <c r="M22" i="10"/>
  <c r="N22" i="10"/>
  <c r="P22" i="10"/>
  <c r="S22" i="10"/>
  <c r="V22" i="10"/>
  <c r="W22" i="10"/>
  <c r="AR22" i="10"/>
  <c r="Y12" i="14" l="1"/>
  <c r="T13" i="12"/>
  <c r="V13" i="12"/>
  <c r="T11" i="12"/>
  <c r="V17" i="12"/>
  <c r="T17" i="12"/>
  <c r="T9" i="12"/>
  <c r="T7" i="12"/>
  <c r="V15" i="12"/>
  <c r="V9" i="12"/>
  <c r="T15" i="12"/>
  <c r="V7" i="12"/>
  <c r="V11" i="12"/>
  <c r="AO22" i="10"/>
  <c r="AQ22" i="10"/>
  <c r="AN22" i="10"/>
  <c r="AP22" i="10"/>
  <c r="AM22" i="10"/>
  <c r="AC12" i="10"/>
  <c r="AL12" i="10"/>
  <c r="Y10" i="14"/>
  <c r="W8" i="14"/>
  <c r="Y8" i="14"/>
  <c r="AA10" i="12"/>
  <c r="W10" i="12" s="1"/>
  <c r="AA8" i="12"/>
  <c r="Y8" i="12" s="1"/>
  <c r="W14" i="12"/>
  <c r="Y14" i="12"/>
  <c r="V16" i="12"/>
  <c r="W6" i="12"/>
  <c r="Y6" i="12"/>
  <c r="T14" i="12"/>
  <c r="Y16" i="12"/>
  <c r="W16" i="12"/>
  <c r="AB12" i="12"/>
  <c r="W12" i="12" s="1"/>
  <c r="AC20" i="10"/>
  <c r="AM18" i="10"/>
  <c r="AR18" i="10"/>
  <c r="P18" i="10"/>
  <c r="AN18" i="10" s="1"/>
  <c r="AN8" i="10"/>
  <c r="AE6" i="10"/>
  <c r="AL18" i="10"/>
  <c r="G10" i="10"/>
  <c r="AK10" i="10" s="1"/>
  <c r="AP10" i="10"/>
  <c r="AN10" i="10"/>
  <c r="AJ22" i="10"/>
  <c r="AP6" i="10"/>
  <c r="AJ14" i="10"/>
  <c r="AL6" i="10"/>
  <c r="AC16" i="10"/>
  <c r="AK22" i="10"/>
  <c r="AK18" i="10"/>
  <c r="AR20" i="10"/>
  <c r="D18" i="10"/>
  <c r="AJ18" i="10" s="1"/>
  <c r="AO14" i="10"/>
  <c r="AR8" i="10"/>
  <c r="H22" i="10"/>
  <c r="AL22" i="10" s="1"/>
  <c r="AP20" i="10"/>
  <c r="K14" i="10"/>
  <c r="AM14" i="10" s="1"/>
  <c r="D10" i="10"/>
  <c r="AP8" i="10"/>
  <c r="AQ8" i="10"/>
  <c r="AO8" i="10"/>
  <c r="AM8" i="10"/>
  <c r="AN6" i="10"/>
  <c r="AC6" i="10"/>
  <c r="AO6" i="10"/>
  <c r="AK6" i="10"/>
  <c r="AE22" i="10"/>
  <c r="AN20" i="10"/>
  <c r="G14" i="10"/>
  <c r="AK14" i="10" s="1"/>
  <c r="AC18" i="10"/>
  <c r="J14" i="10"/>
  <c r="AL14" i="10" s="1"/>
  <c r="AC10" i="10"/>
  <c r="AO10" i="10"/>
  <c r="AO18" i="10"/>
  <c r="AJ20" i="10"/>
  <c r="AJ12" i="10"/>
  <c r="S20" i="10"/>
  <c r="AO20" i="10" s="1"/>
  <c r="M20" i="10"/>
  <c r="AM20" i="10" s="1"/>
  <c r="G20" i="10"/>
  <c r="AQ18" i="10"/>
  <c r="M16" i="10"/>
  <c r="AM16" i="10" s="1"/>
  <c r="G16" i="10"/>
  <c r="AK16" i="10" s="1"/>
  <c r="AQ14" i="10"/>
  <c r="G12" i="10"/>
  <c r="AK12" i="10" s="1"/>
  <c r="AQ10" i="10"/>
  <c r="AM10" i="10"/>
  <c r="AQ6" i="10"/>
  <c r="AM6" i="10"/>
  <c r="P16" i="10"/>
  <c r="AN16" i="10" s="1"/>
  <c r="J16" i="10"/>
  <c r="AL16" i="10" s="1"/>
  <c r="D16" i="10"/>
  <c r="D8" i="10"/>
  <c r="Z100" i="9"/>
  <c r="W100" i="9"/>
  <c r="S100" i="9"/>
  <c r="P100" i="9"/>
  <c r="L100" i="9"/>
  <c r="I100" i="9"/>
  <c r="E100" i="9"/>
  <c r="B100" i="9"/>
  <c r="Z88" i="9"/>
  <c r="W88" i="9"/>
  <c r="S88" i="9"/>
  <c r="P88" i="9"/>
  <c r="L88" i="9"/>
  <c r="I88" i="9"/>
  <c r="E88" i="9"/>
  <c r="B88" i="9"/>
  <c r="Z76" i="9"/>
  <c r="W76" i="9"/>
  <c r="L76" i="9"/>
  <c r="I76" i="9"/>
  <c r="E76" i="9"/>
  <c r="B76" i="9"/>
  <c r="Z64" i="9"/>
  <c r="W64" i="9"/>
  <c r="E64" i="9"/>
  <c r="B64" i="9"/>
  <c r="Z52" i="9"/>
  <c r="W52" i="9"/>
  <c r="S52" i="9"/>
  <c r="P52" i="9"/>
  <c r="E52" i="9"/>
  <c r="B52" i="9"/>
  <c r="E7" i="10"/>
  <c r="D9" i="10" s="1"/>
  <c r="G7" i="10"/>
  <c r="B9" i="10" s="1"/>
  <c r="H7" i="10"/>
  <c r="D11" i="10" s="1"/>
  <c r="J7" i="10"/>
  <c r="B11" i="10" s="1"/>
  <c r="K7" i="10"/>
  <c r="D13" i="10" s="1"/>
  <c r="M7" i="10"/>
  <c r="B13" i="10" s="1"/>
  <c r="N7" i="10"/>
  <c r="D15" i="10" s="1"/>
  <c r="P7" i="10"/>
  <c r="B15" i="10" s="1"/>
  <c r="Q7" i="10"/>
  <c r="D17" i="10" s="1"/>
  <c r="S7" i="10"/>
  <c r="B17" i="10" s="1"/>
  <c r="T7" i="10"/>
  <c r="D19" i="10" s="1"/>
  <c r="AE19" i="10" s="1"/>
  <c r="V7" i="10"/>
  <c r="B19" i="10" s="1"/>
  <c r="W7" i="10"/>
  <c r="D21" i="10" s="1"/>
  <c r="Y7" i="10"/>
  <c r="B21" i="10" s="1"/>
  <c r="Z7" i="10"/>
  <c r="D23" i="10" s="1"/>
  <c r="AB7" i="10"/>
  <c r="B23" i="10" s="1"/>
  <c r="H9" i="10"/>
  <c r="G11" i="10" s="1"/>
  <c r="J9" i="10"/>
  <c r="E11" i="10" s="1"/>
  <c r="K9" i="10"/>
  <c r="G13" i="10" s="1"/>
  <c r="M9" i="10"/>
  <c r="E13" i="10" s="1"/>
  <c r="N9" i="10"/>
  <c r="G15" i="10" s="1"/>
  <c r="P9" i="10"/>
  <c r="E15" i="10" s="1"/>
  <c r="Q9" i="10"/>
  <c r="G17" i="10" s="1"/>
  <c r="S9" i="10"/>
  <c r="E17" i="10" s="1"/>
  <c r="B49" i="9"/>
  <c r="T9" i="10" s="1"/>
  <c r="G19" i="10" s="1"/>
  <c r="F49" i="9"/>
  <c r="V9" i="10" s="1"/>
  <c r="E19" i="10" s="1"/>
  <c r="I49" i="9"/>
  <c r="W9" i="10" s="1"/>
  <c r="G21" i="10" s="1"/>
  <c r="M49" i="9"/>
  <c r="Y9" i="10" s="1"/>
  <c r="E21" i="10" s="1"/>
  <c r="P49" i="9"/>
  <c r="Z9" i="10" s="1"/>
  <c r="G23" i="10" s="1"/>
  <c r="T49" i="9"/>
  <c r="AB9" i="10" s="1"/>
  <c r="E23" i="10" s="1"/>
  <c r="K11" i="10"/>
  <c r="J13" i="10" s="1"/>
  <c r="M11" i="10"/>
  <c r="H13" i="10" s="1"/>
  <c r="B61" i="9"/>
  <c r="N11" i="10" s="1"/>
  <c r="J15" i="10" s="1"/>
  <c r="F61" i="9"/>
  <c r="P11" i="10" s="1"/>
  <c r="H15" i="10" s="1"/>
  <c r="Q11" i="10"/>
  <c r="J17" i="10" s="1"/>
  <c r="S11" i="10"/>
  <c r="H17" i="10" s="1"/>
  <c r="P61" i="9"/>
  <c r="T11" i="10" s="1"/>
  <c r="J19" i="10" s="1"/>
  <c r="T61" i="9"/>
  <c r="V11" i="10" s="1"/>
  <c r="H19" i="10" s="1"/>
  <c r="W61" i="9"/>
  <c r="W11" i="10" s="1"/>
  <c r="J21" i="10" s="1"/>
  <c r="AA61" i="9"/>
  <c r="Y11" i="10" s="1"/>
  <c r="H21" i="10" s="1"/>
  <c r="AC21" i="10" s="1"/>
  <c r="B73" i="9"/>
  <c r="Z11" i="10" s="1"/>
  <c r="J23" i="10" s="1"/>
  <c r="F73" i="9"/>
  <c r="AB11" i="10" s="1"/>
  <c r="H23" i="10" s="1"/>
  <c r="N13" i="10"/>
  <c r="M15" i="10" s="1"/>
  <c r="P13" i="10"/>
  <c r="K15" i="10" s="1"/>
  <c r="Q13" i="10"/>
  <c r="M17" i="10" s="1"/>
  <c r="S13" i="10"/>
  <c r="K17" i="10" s="1"/>
  <c r="W73" i="9"/>
  <c r="T13" i="10" s="1"/>
  <c r="M19" i="10" s="1"/>
  <c r="AA73" i="9"/>
  <c r="V13" i="10" s="1"/>
  <c r="K19" i="10" s="1"/>
  <c r="B85" i="9"/>
  <c r="W13" i="10" s="1"/>
  <c r="M21" i="10" s="1"/>
  <c r="F85" i="9"/>
  <c r="Y13" i="10" s="1"/>
  <c r="K21" i="10" s="1"/>
  <c r="I85" i="9"/>
  <c r="Z13" i="10" s="1"/>
  <c r="M23" i="10" s="1"/>
  <c r="M85" i="9"/>
  <c r="AB13" i="10" s="1"/>
  <c r="K23" i="10" s="1"/>
  <c r="Q15" i="10"/>
  <c r="P17" i="10" s="1"/>
  <c r="S15" i="10"/>
  <c r="N17" i="10" s="1"/>
  <c r="W85" i="9"/>
  <c r="T15" i="10" s="1"/>
  <c r="P19" i="10" s="1"/>
  <c r="AA85" i="9"/>
  <c r="V15" i="10" s="1"/>
  <c r="N19" i="10" s="1"/>
  <c r="B97" i="9"/>
  <c r="W15" i="10" s="1"/>
  <c r="P21" i="10" s="1"/>
  <c r="F97" i="9"/>
  <c r="Y15" i="10" s="1"/>
  <c r="N21" i="10" s="1"/>
  <c r="I97" i="9"/>
  <c r="Z15" i="10" s="1"/>
  <c r="P23" i="10" s="1"/>
  <c r="M97" i="9"/>
  <c r="AB15" i="10" s="1"/>
  <c r="N23" i="10" s="1"/>
  <c r="P97" i="9"/>
  <c r="T17" i="10" s="1"/>
  <c r="S19" i="10" s="1"/>
  <c r="T97" i="9"/>
  <c r="V17" i="10" s="1"/>
  <c r="Q19" i="10" s="1"/>
  <c r="W97" i="9"/>
  <c r="W17" i="10" s="1"/>
  <c r="S21" i="10" s="1"/>
  <c r="AA97" i="9"/>
  <c r="Y17" i="10" s="1"/>
  <c r="Q21" i="10" s="1"/>
  <c r="B109" i="9"/>
  <c r="Z17" i="10" s="1"/>
  <c r="S23" i="10" s="1"/>
  <c r="F109" i="9"/>
  <c r="AB17" i="10" s="1"/>
  <c r="Q23" i="10" s="1"/>
  <c r="I109" i="9"/>
  <c r="W19" i="10" s="1"/>
  <c r="V21" i="10" s="1"/>
  <c r="M109" i="9"/>
  <c r="Y19" i="10" s="1"/>
  <c r="T21" i="10" s="1"/>
  <c r="P109" i="9"/>
  <c r="Z19" i="10" s="1"/>
  <c r="V23" i="10" s="1"/>
  <c r="T109" i="9"/>
  <c r="AB19" i="10" s="1"/>
  <c r="T23" i="10" s="1"/>
  <c r="W109" i="9"/>
  <c r="Z21" i="10" s="1"/>
  <c r="Y23" i="10" s="1"/>
  <c r="AA109" i="9"/>
  <c r="AB21" i="10" s="1"/>
  <c r="W23" i="10" s="1"/>
  <c r="A16" i="8"/>
  <c r="Q5" i="8" s="1"/>
  <c r="A14" i="8"/>
  <c r="N5" i="8" s="1"/>
  <c r="A12" i="8"/>
  <c r="K5" i="8" s="1"/>
  <c r="A10" i="8"/>
  <c r="H5" i="8" s="1"/>
  <c r="A8" i="8"/>
  <c r="E5" i="8" s="1"/>
  <c r="A6" i="8"/>
  <c r="A1" i="8"/>
  <c r="B5" i="8"/>
  <c r="D10" i="8"/>
  <c r="AC6" i="8"/>
  <c r="D14" i="8"/>
  <c r="B14" i="8"/>
  <c r="AA6" i="8"/>
  <c r="AD6" i="8"/>
  <c r="B8" i="8"/>
  <c r="D8" i="8"/>
  <c r="G10" i="8"/>
  <c r="AD8" i="8"/>
  <c r="E12" i="8"/>
  <c r="E14" i="8"/>
  <c r="AF8" i="8"/>
  <c r="AB8" i="8"/>
  <c r="AC8" i="8"/>
  <c r="AD10" i="8"/>
  <c r="H12" i="8"/>
  <c r="J16" i="8"/>
  <c r="H16" i="8"/>
  <c r="AC10" i="8"/>
  <c r="B12" i="8"/>
  <c r="D12" i="8"/>
  <c r="J12" i="8"/>
  <c r="M14" i="8"/>
  <c r="M16" i="8"/>
  <c r="K16" i="8"/>
  <c r="AD12" i="8"/>
  <c r="G14" i="8"/>
  <c r="J14" i="8"/>
  <c r="P16" i="8"/>
  <c r="AE14" i="8"/>
  <c r="D16" i="8"/>
  <c r="E16" i="8"/>
  <c r="N16" i="8"/>
  <c r="AF16" i="8"/>
  <c r="AE9" i="10" l="1"/>
  <c r="AE17" i="10"/>
  <c r="AE11" i="10"/>
  <c r="AE15" i="10"/>
  <c r="AC15" i="10"/>
  <c r="AC13" i="10"/>
  <c r="AE21" i="10"/>
  <c r="AE23" i="10"/>
  <c r="AC23" i="10"/>
  <c r="AC19" i="10"/>
  <c r="AC11" i="10"/>
  <c r="AC17" i="10"/>
  <c r="AC9" i="10"/>
  <c r="W8" i="12"/>
  <c r="AH14" i="10"/>
  <c r="AC7" i="10"/>
  <c r="AH18" i="10"/>
  <c r="AH6" i="10"/>
  <c r="AE13" i="10"/>
  <c r="Y10" i="12"/>
  <c r="AE7" i="10"/>
  <c r="AD16" i="8"/>
  <c r="AF22" i="10"/>
  <c r="Y12" i="12"/>
  <c r="AF18" i="10"/>
  <c r="AC22" i="10"/>
  <c r="AH22" i="10"/>
  <c r="AE18" i="10"/>
  <c r="AC16" i="8"/>
  <c r="V8" i="8"/>
  <c r="V14" i="8"/>
  <c r="AE16" i="8"/>
  <c r="AF14" i="8"/>
  <c r="AE12" i="8"/>
  <c r="E10" i="8"/>
  <c r="AB10" i="8" s="1"/>
  <c r="AE8" i="8"/>
  <c r="V10" i="8"/>
  <c r="AF6" i="8"/>
  <c r="AC12" i="8"/>
  <c r="T12" i="8"/>
  <c r="AF10" i="8"/>
  <c r="AB14" i="8"/>
  <c r="AE20" i="10"/>
  <c r="AE14" i="10"/>
  <c r="AC14" i="10"/>
  <c r="AF6" i="10"/>
  <c r="AF14" i="10"/>
  <c r="AE10" i="10"/>
  <c r="AJ10" i="10"/>
  <c r="AH10" i="10" s="1"/>
  <c r="AE12" i="10"/>
  <c r="AE16" i="10"/>
  <c r="AJ16" i="10"/>
  <c r="AK20" i="10"/>
  <c r="AH20" i="10" s="1"/>
  <c r="AE8" i="10"/>
  <c r="AJ8" i="10"/>
  <c r="AF12" i="10"/>
  <c r="AH12" i="10"/>
  <c r="T8" i="8"/>
  <c r="AA12" i="8"/>
  <c r="V6" i="8"/>
  <c r="B16" i="8"/>
  <c r="T16" i="8" s="1"/>
  <c r="K14" i="8"/>
  <c r="AD14" i="8" s="1"/>
  <c r="AE10" i="8"/>
  <c r="T6" i="8"/>
  <c r="AA14" i="8"/>
  <c r="AA8" i="8"/>
  <c r="AB6" i="8"/>
  <c r="AF12" i="8"/>
  <c r="G12" i="8"/>
  <c r="V12" i="8" s="1"/>
  <c r="B10" i="8"/>
  <c r="AE6" i="8"/>
  <c r="G16" i="8"/>
  <c r="V16" i="8" s="1"/>
  <c r="H14" i="8"/>
  <c r="AC14" i="8" s="1"/>
  <c r="S52" i="7"/>
  <c r="P52" i="7"/>
  <c r="L52" i="7"/>
  <c r="I52" i="7"/>
  <c r="E52" i="7"/>
  <c r="B52" i="7"/>
  <c r="S40" i="7"/>
  <c r="P40" i="7"/>
  <c r="S28" i="7"/>
  <c r="P28" i="7"/>
  <c r="E7" i="8"/>
  <c r="D9" i="8" s="1"/>
  <c r="G7" i="8"/>
  <c r="B9" i="8" s="1"/>
  <c r="H7" i="8"/>
  <c r="D11" i="8" s="1"/>
  <c r="J7" i="8"/>
  <c r="B11" i="8" s="1"/>
  <c r="K7" i="8"/>
  <c r="D13" i="8" s="1"/>
  <c r="M7" i="8"/>
  <c r="B13" i="8" s="1"/>
  <c r="N7" i="8"/>
  <c r="D15" i="8" s="1"/>
  <c r="P7" i="8"/>
  <c r="B15" i="8" s="1"/>
  <c r="Q7" i="8"/>
  <c r="D17" i="8" s="1"/>
  <c r="S7" i="8"/>
  <c r="B17" i="8" s="1"/>
  <c r="T17" i="8" s="1"/>
  <c r="H9" i="8"/>
  <c r="G11" i="8" s="1"/>
  <c r="J9" i="8"/>
  <c r="E11" i="8" s="1"/>
  <c r="K9" i="8"/>
  <c r="G13" i="8" s="1"/>
  <c r="M9" i="8"/>
  <c r="E13" i="8" s="1"/>
  <c r="N9" i="8"/>
  <c r="G15" i="8" s="1"/>
  <c r="P9" i="8"/>
  <c r="E15" i="8" s="1"/>
  <c r="P37" i="7"/>
  <c r="Q9" i="8" s="1"/>
  <c r="G17" i="8" s="1"/>
  <c r="T37" i="7"/>
  <c r="S9" i="8" s="1"/>
  <c r="E17" i="8" s="1"/>
  <c r="K11" i="8"/>
  <c r="J13" i="8" s="1"/>
  <c r="M11" i="8"/>
  <c r="H13" i="8" s="1"/>
  <c r="N11" i="8"/>
  <c r="J15" i="8" s="1"/>
  <c r="P11" i="8"/>
  <c r="H15" i="8" s="1"/>
  <c r="P49" i="7"/>
  <c r="Q11" i="8" s="1"/>
  <c r="J17" i="8" s="1"/>
  <c r="T49" i="7"/>
  <c r="S11" i="8" s="1"/>
  <c r="H17" i="8" s="1"/>
  <c r="B61" i="7"/>
  <c r="N13" i="8" s="1"/>
  <c r="M15" i="8" s="1"/>
  <c r="F61" i="7"/>
  <c r="P13" i="8" s="1"/>
  <c r="K15" i="8" s="1"/>
  <c r="I61" i="7"/>
  <c r="Q13" i="8" s="1"/>
  <c r="M17" i="8" s="1"/>
  <c r="M61" i="7"/>
  <c r="S13" i="8" s="1"/>
  <c r="K17" i="8" s="1"/>
  <c r="P61" i="7"/>
  <c r="Q15" i="8" s="1"/>
  <c r="P17" i="8" s="1"/>
  <c r="T61" i="7"/>
  <c r="S15" i="8" s="1"/>
  <c r="N17" i="8" s="1"/>
  <c r="A16" i="6"/>
  <c r="Q5" i="6" s="1"/>
  <c r="A14" i="6"/>
  <c r="N5" i="6" s="1"/>
  <c r="A12" i="6"/>
  <c r="K5" i="6" s="1"/>
  <c r="A10" i="6"/>
  <c r="H5" i="6" s="1"/>
  <c r="A8" i="6"/>
  <c r="E5" i="6" s="1"/>
  <c r="A6" i="6"/>
  <c r="B5" i="6" s="1"/>
  <c r="A1" i="6"/>
  <c r="AF16" i="6"/>
  <c r="AE14" i="6"/>
  <c r="N16" i="6"/>
  <c r="P16" i="6"/>
  <c r="AD12" i="6"/>
  <c r="K16" i="6"/>
  <c r="M16" i="6"/>
  <c r="K14" i="6"/>
  <c r="AE12" i="6"/>
  <c r="AC10" i="6"/>
  <c r="H16" i="6"/>
  <c r="J16" i="6"/>
  <c r="H14" i="6"/>
  <c r="AE10" i="6"/>
  <c r="H12" i="6"/>
  <c r="J12" i="6"/>
  <c r="AB8" i="6"/>
  <c r="E16" i="6"/>
  <c r="G16" i="6"/>
  <c r="E14" i="6"/>
  <c r="G14" i="6"/>
  <c r="E12" i="6"/>
  <c r="G12" i="6"/>
  <c r="E10" i="6"/>
  <c r="AC8" i="6"/>
  <c r="D8" i="6"/>
  <c r="AA6" i="6"/>
  <c r="B16" i="6"/>
  <c r="B14" i="6"/>
  <c r="AE6" i="6"/>
  <c r="B12" i="6"/>
  <c r="D12" i="6"/>
  <c r="B10" i="6"/>
  <c r="AC6" i="6"/>
  <c r="AB16" i="6" l="1"/>
  <c r="V13" i="8"/>
  <c r="V15" i="8"/>
  <c r="V17" i="8"/>
  <c r="T13" i="8"/>
  <c r="T15" i="8"/>
  <c r="V9" i="8"/>
  <c r="V11" i="8"/>
  <c r="T9" i="8"/>
  <c r="T7" i="8"/>
  <c r="AC12" i="6"/>
  <c r="AB12" i="6"/>
  <c r="V7" i="8"/>
  <c r="T11" i="8"/>
  <c r="AD16" i="6"/>
  <c r="AF20" i="10"/>
  <c r="AA16" i="8"/>
  <c r="AF10" i="6"/>
  <c r="AF12" i="6"/>
  <c r="AF10" i="10"/>
  <c r="AF16" i="10"/>
  <c r="AH16" i="10"/>
  <c r="AF8" i="10"/>
  <c r="AH8" i="10"/>
  <c r="T14" i="8"/>
  <c r="W14" i="8"/>
  <c r="Y14" i="8"/>
  <c r="W6" i="8"/>
  <c r="Y6" i="8"/>
  <c r="AB12" i="8"/>
  <c r="AB16" i="8"/>
  <c r="T10" i="8"/>
  <c r="AA10" i="8"/>
  <c r="W8" i="8"/>
  <c r="Y8" i="8"/>
  <c r="G10" i="6"/>
  <c r="AB10" i="6" s="1"/>
  <c r="J14" i="6"/>
  <c r="AC14" i="6" s="1"/>
  <c r="AB6" i="6"/>
  <c r="V12" i="6"/>
  <c r="AF6" i="6"/>
  <c r="AF14" i="6"/>
  <c r="D16" i="6"/>
  <c r="V16" i="6" s="1"/>
  <c r="V6" i="6"/>
  <c r="V8" i="6"/>
  <c r="D14" i="6"/>
  <c r="AA14" i="6" s="1"/>
  <c r="AE16" i="6"/>
  <c r="T14" i="6"/>
  <c r="AB14" i="6"/>
  <c r="AC16" i="6"/>
  <c r="T12" i="6"/>
  <c r="AA12" i="6"/>
  <c r="T16" i="6"/>
  <c r="AD6" i="6"/>
  <c r="B8" i="6"/>
  <c r="AD8" i="6"/>
  <c r="AE8" i="6"/>
  <c r="D10" i="6"/>
  <c r="AA10" i="6" s="1"/>
  <c r="AD10" i="6"/>
  <c r="M14" i="6"/>
  <c r="AD14" i="6" s="1"/>
  <c r="T6" i="6"/>
  <c r="AF8" i="6"/>
  <c r="T10" i="6"/>
  <c r="W16" i="8" l="1"/>
  <c r="W6" i="6"/>
  <c r="AA16" i="6"/>
  <c r="W16" i="6" s="1"/>
  <c r="Y6" i="6"/>
  <c r="Y12" i="8"/>
  <c r="W12" i="8"/>
  <c r="W10" i="8"/>
  <c r="Y10" i="8"/>
  <c r="Y16" i="8"/>
  <c r="V10" i="6"/>
  <c r="Y12" i="6"/>
  <c r="W12" i="6"/>
  <c r="W10" i="6"/>
  <c r="Y10" i="6"/>
  <c r="AA8" i="6"/>
  <c r="T8" i="6"/>
  <c r="V14" i="6"/>
  <c r="W14" i="6"/>
  <c r="Y14" i="6"/>
  <c r="Y16" i="6" l="1"/>
  <c r="Y8" i="6"/>
  <c r="W8" i="6"/>
  <c r="S15" i="6" l="1"/>
  <c r="N17" i="6" s="1"/>
  <c r="Q15" i="6"/>
  <c r="P17" i="6" s="1"/>
  <c r="S13" i="6"/>
  <c r="K17" i="6" s="1"/>
  <c r="Q13" i="6"/>
  <c r="M17" i="6" s="1"/>
  <c r="P13" i="6"/>
  <c r="K15" i="6" s="1"/>
  <c r="N13" i="6"/>
  <c r="M15" i="6" s="1"/>
  <c r="S9" i="6"/>
  <c r="E17" i="6" s="1"/>
  <c r="Q9" i="6"/>
  <c r="G17" i="6" s="1"/>
  <c r="E7" i="6"/>
  <c r="G7" i="6"/>
  <c r="H7" i="6"/>
  <c r="D11" i="6" s="1"/>
  <c r="J7" i="6"/>
  <c r="B11" i="6" s="1"/>
  <c r="K7" i="6"/>
  <c r="D13" i="6" s="1"/>
  <c r="M7" i="6"/>
  <c r="B13" i="6" s="1"/>
  <c r="N7" i="6"/>
  <c r="D15" i="6" s="1"/>
  <c r="P7" i="6"/>
  <c r="B15" i="6" s="1"/>
  <c r="Q7" i="6"/>
  <c r="D17" i="6" s="1"/>
  <c r="S7" i="6"/>
  <c r="B17" i="6" s="1"/>
  <c r="H9" i="6"/>
  <c r="G11" i="6" s="1"/>
  <c r="J9" i="6"/>
  <c r="E11" i="6" s="1"/>
  <c r="K9" i="6"/>
  <c r="G13" i="6" s="1"/>
  <c r="M9" i="6"/>
  <c r="E13" i="6" s="1"/>
  <c r="N9" i="6"/>
  <c r="G15" i="6" s="1"/>
  <c r="P9" i="6"/>
  <c r="E15" i="6" s="1"/>
  <c r="K11" i="6"/>
  <c r="J13" i="6" s="1"/>
  <c r="M11" i="6"/>
  <c r="H13" i="6" s="1"/>
  <c r="N11" i="6"/>
  <c r="J15" i="6" s="1"/>
  <c r="P11" i="6"/>
  <c r="H15" i="6" s="1"/>
  <c r="Q11" i="6"/>
  <c r="J17" i="6" s="1"/>
  <c r="S11" i="6"/>
  <c r="H17" i="6" s="1"/>
  <c r="V13" i="6" l="1"/>
  <c r="T15" i="6"/>
  <c r="V15" i="6"/>
  <c r="T17" i="6"/>
  <c r="V7" i="6"/>
  <c r="B9" i="6"/>
  <c r="T9" i="6" s="1"/>
  <c r="T13" i="6"/>
  <c r="T11" i="6"/>
  <c r="V11" i="6"/>
  <c r="V17" i="6"/>
  <c r="D9" i="6"/>
  <c r="V9" i="6" s="1"/>
  <c r="T7" i="6"/>
</calcChain>
</file>

<file path=xl/sharedStrings.xml><?xml version="1.0" encoding="utf-8"?>
<sst xmlns="http://schemas.openxmlformats.org/spreadsheetml/2006/main" count="3219" uniqueCount="711">
  <si>
    <t>D2</t>
    <phoneticPr fontId="4"/>
  </si>
  <si>
    <t>-</t>
    <phoneticPr fontId="4"/>
  </si>
  <si>
    <t>v.s</t>
    <phoneticPr fontId="4"/>
  </si>
  <si>
    <t>D1</t>
    <phoneticPr fontId="4"/>
  </si>
  <si>
    <t>D3</t>
    <phoneticPr fontId="4"/>
  </si>
  <si>
    <t>S1</t>
    <phoneticPr fontId="4"/>
  </si>
  <si>
    <t>S2</t>
    <phoneticPr fontId="4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</si>
  <si>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10"/>
  </si>
  <si>
    <t>ゴールドリーグ</t>
    <phoneticPr fontId="10"/>
  </si>
  <si>
    <t>Aブロック</t>
    <phoneticPr fontId="10"/>
  </si>
  <si>
    <t>Bブロック</t>
    <phoneticPr fontId="10"/>
  </si>
  <si>
    <t>関西電力</t>
  </si>
  <si>
    <t>パナソニック</t>
  </si>
  <si>
    <t>阪急電鉄</t>
  </si>
  <si>
    <t>岩谷産業</t>
  </si>
  <si>
    <t>大阪府庁</t>
  </si>
  <si>
    <t>シャープ</t>
  </si>
  <si>
    <t>1部リーグ</t>
    <rPh sb="1" eb="2">
      <t>ブ</t>
    </rPh>
    <phoneticPr fontId="10"/>
  </si>
  <si>
    <t>コマツ</t>
  </si>
  <si>
    <t>2部リーグ</t>
    <rPh sb="1" eb="2">
      <t>ブ</t>
    </rPh>
    <phoneticPr fontId="10"/>
  </si>
  <si>
    <t>ー</t>
    <phoneticPr fontId="10"/>
  </si>
  <si>
    <t>三菱電機関西Ｂ</t>
  </si>
  <si>
    <t>-</t>
    <phoneticPr fontId="10"/>
  </si>
  <si>
    <t>関西１部リーグAブロック結果詳細</t>
    <rPh sb="0" eb="2">
      <t>カンサイ</t>
    </rPh>
    <rPh sb="3" eb="4">
      <t>ブ</t>
    </rPh>
    <rPh sb="12" eb="14">
      <t>ケッカ</t>
    </rPh>
    <rPh sb="14" eb="16">
      <t>ショウサイ</t>
    </rPh>
    <phoneticPr fontId="4"/>
  </si>
  <si>
    <t>JICTF関西１部Aブロック結果</t>
    <rPh sb="5" eb="7">
      <t>カンサイ</t>
    </rPh>
    <rPh sb="8" eb="9">
      <t>ブ</t>
    </rPh>
    <rPh sb="14" eb="16">
      <t>ケッカ</t>
    </rPh>
    <phoneticPr fontId="4"/>
  </si>
  <si>
    <t>上段：ポイント数</t>
    <rPh sb="0" eb="2">
      <t>ジョウダン</t>
    </rPh>
    <rPh sb="7" eb="8">
      <t>スウ</t>
    </rPh>
    <phoneticPr fontId="4"/>
  </si>
  <si>
    <t>下段：ゲーム数</t>
    <rPh sb="0" eb="2">
      <t>ゲダン</t>
    </rPh>
    <rPh sb="6" eb="7">
      <t>スウ</t>
    </rPh>
    <phoneticPr fontId="4"/>
  </si>
  <si>
    <t>成績（詳細）</t>
    <rPh sb="0" eb="2">
      <t>セイセキ</t>
    </rPh>
    <rPh sb="3" eb="5">
      <t>ショウサイ</t>
    </rPh>
    <phoneticPr fontId="4"/>
  </si>
  <si>
    <t>成績</t>
    <rPh sb="0" eb="2">
      <t>セイセキ</t>
    </rPh>
    <phoneticPr fontId="4"/>
  </si>
  <si>
    <t>順位</t>
    <rPh sb="0" eb="2">
      <t>ジュンイ</t>
    </rPh>
    <phoneticPr fontId="4"/>
  </si>
  <si>
    <t>-</t>
    <phoneticPr fontId="4"/>
  </si>
  <si>
    <t>S2</t>
    <phoneticPr fontId="4"/>
  </si>
  <si>
    <t>S1</t>
    <phoneticPr fontId="4"/>
  </si>
  <si>
    <t>D3</t>
    <phoneticPr fontId="4"/>
  </si>
  <si>
    <t>D2</t>
    <phoneticPr fontId="4"/>
  </si>
  <si>
    <t>D1</t>
    <phoneticPr fontId="4"/>
  </si>
  <si>
    <t>JICTF関西１部Bブロック結果</t>
    <rPh sb="5" eb="7">
      <t>カンサイ</t>
    </rPh>
    <rPh sb="8" eb="9">
      <t>ブ</t>
    </rPh>
    <rPh sb="14" eb="16">
      <t>ケッカ</t>
    </rPh>
    <phoneticPr fontId="4"/>
  </si>
  <si>
    <t>関西２部リーグAブロック結果詳細</t>
    <rPh sb="0" eb="2">
      <t>カンサイ</t>
    </rPh>
    <rPh sb="3" eb="4">
      <t>ブ</t>
    </rPh>
    <rPh sb="12" eb="14">
      <t>ケッカ</t>
    </rPh>
    <rPh sb="14" eb="16">
      <t>ショウサイ</t>
    </rPh>
    <phoneticPr fontId="4"/>
  </si>
  <si>
    <t>関西１部リーグBブロック結果詳細</t>
    <rPh sb="0" eb="2">
      <t>カンサイ</t>
    </rPh>
    <rPh sb="3" eb="4">
      <t>ブ</t>
    </rPh>
    <rPh sb="12" eb="14">
      <t>ケッカ</t>
    </rPh>
    <rPh sb="14" eb="16">
      <t>ショウサイ</t>
    </rPh>
    <phoneticPr fontId="4"/>
  </si>
  <si>
    <t>-</t>
    <phoneticPr fontId="4"/>
  </si>
  <si>
    <t>JICTF関西2部Aブロック結果</t>
    <rPh sb="5" eb="7">
      <t>カンサイ</t>
    </rPh>
    <rPh sb="8" eb="9">
      <t>ブ</t>
    </rPh>
    <rPh sb="14" eb="16">
      <t>ケッカ</t>
    </rPh>
    <phoneticPr fontId="4"/>
  </si>
  <si>
    <t>関西ゴールドリーグAブロック結果詳細</t>
    <rPh sb="0" eb="2">
      <t>カンサイ</t>
    </rPh>
    <rPh sb="14" eb="16">
      <t>ケッカ</t>
    </rPh>
    <rPh sb="16" eb="18">
      <t>ショウサイ</t>
    </rPh>
    <phoneticPr fontId="4"/>
  </si>
  <si>
    <t>-</t>
    <phoneticPr fontId="4"/>
  </si>
  <si>
    <t>JICTF関西ゴールドリーグAブロック結果</t>
    <rPh sb="5" eb="7">
      <t>カンサイ</t>
    </rPh>
    <rPh sb="19" eb="21">
      <t>ケッカ</t>
    </rPh>
    <phoneticPr fontId="4"/>
  </si>
  <si>
    <t>関西ゴールドリーグBブロック結果詳細</t>
    <rPh sb="0" eb="2">
      <t>カンサイ</t>
    </rPh>
    <rPh sb="14" eb="16">
      <t>ケッカ</t>
    </rPh>
    <rPh sb="16" eb="18">
      <t>ショウサイ</t>
    </rPh>
    <phoneticPr fontId="4"/>
  </si>
  <si>
    <t>JICTF関西ゴールドリーグBブロック結果</t>
    <rPh sb="5" eb="7">
      <t>カンサイ</t>
    </rPh>
    <rPh sb="19" eb="21">
      <t>ケッカ</t>
    </rPh>
    <phoneticPr fontId="4"/>
  </si>
  <si>
    <t>ＮＴＴ西日本Ａ</t>
  </si>
  <si>
    <t>大阪ガスＡ</t>
  </si>
  <si>
    <t>コカ・コーラボトラーズ</t>
  </si>
  <si>
    <t>三菱ＵＦＪ銀行</t>
  </si>
  <si>
    <t>ＮＥＣ関西</t>
  </si>
  <si>
    <t>東京海上日動火災保険</t>
  </si>
  <si>
    <t>ＮＴＴ西日本Ｂ</t>
  </si>
  <si>
    <t>大阪ガスＢ</t>
  </si>
  <si>
    <t>ミズノＡ</t>
  </si>
  <si>
    <t>富士通関西Ｂ</t>
  </si>
  <si>
    <t>ミズノＢ</t>
  </si>
  <si>
    <t>パナソニックEW（LS）</t>
  </si>
  <si>
    <t>三菱電機・伊丹Ｂ</t>
  </si>
  <si>
    <t>ＴＯＰＰＡＮ</t>
  </si>
  <si>
    <t>ＪＴ日本たばこ産業</t>
  </si>
  <si>
    <t>三菱電機・伊丹Ａ</t>
  </si>
  <si>
    <t>都市再生機構</t>
  </si>
  <si>
    <t>川崎重工業</t>
  </si>
  <si>
    <t>富士通・関西Ａ</t>
  </si>
  <si>
    <t>-</t>
  </si>
  <si>
    <t>2024年度</t>
    <rPh sb="4" eb="6">
      <t>ネンド</t>
    </rPh>
    <phoneticPr fontId="10"/>
  </si>
  <si>
    <t>ダイハツ工業</t>
    <rPh sb="4" eb="6">
      <t>コウギョウ</t>
    </rPh>
    <phoneticPr fontId="4"/>
  </si>
  <si>
    <t>中部緑地公園</t>
  </si>
  <si>
    <t>牛越　　陸</t>
  </si>
  <si>
    <t>谷　祐樹</t>
  </si>
  <si>
    <t>山崎　壮一</t>
  </si>
  <si>
    <t>髙橋　明彦</t>
  </si>
  <si>
    <t>中岡　優太</t>
  </si>
  <si>
    <t>安部　領</t>
  </si>
  <si>
    <t>山中　翔太</t>
  </si>
  <si>
    <t>寺田憲太郎</t>
  </si>
  <si>
    <t>浅野　裕樹</t>
  </si>
  <si>
    <t>尾崎　裕亮</t>
  </si>
  <si>
    <t>大野　昌義</t>
  </si>
  <si>
    <t>奥村　　誠</t>
  </si>
  <si>
    <t>吉村　優輝</t>
  </si>
  <si>
    <t>ret</t>
    <phoneticPr fontId="4"/>
  </si>
  <si>
    <t>関西電力総合運動公園</t>
    <phoneticPr fontId="4"/>
  </si>
  <si>
    <t>シャープ</t>
    <phoneticPr fontId="4"/>
  </si>
  <si>
    <t>関西電力</t>
    <phoneticPr fontId="4"/>
  </si>
  <si>
    <t>深山　隆史</t>
    <phoneticPr fontId="4"/>
  </si>
  <si>
    <t>田中　　亮</t>
    <phoneticPr fontId="4"/>
  </si>
  <si>
    <t>北　　祐人</t>
    <phoneticPr fontId="4"/>
  </si>
  <si>
    <t>槇田　章吾</t>
    <phoneticPr fontId="4"/>
  </si>
  <si>
    <t>大鹿　康造</t>
    <phoneticPr fontId="4"/>
  </si>
  <si>
    <t>下反　元貴</t>
    <phoneticPr fontId="4"/>
  </si>
  <si>
    <t>家永　翔伍</t>
    <phoneticPr fontId="4"/>
  </si>
  <si>
    <t>岩井　雄大</t>
    <phoneticPr fontId="4"/>
  </si>
  <si>
    <t>上野　雅史</t>
    <phoneticPr fontId="4"/>
  </si>
  <si>
    <t>湯川　宜則</t>
    <phoneticPr fontId="4"/>
  </si>
  <si>
    <t>伊藤　　諒</t>
    <phoneticPr fontId="4"/>
  </si>
  <si>
    <t>笹谷　俊介</t>
    <phoneticPr fontId="4"/>
  </si>
  <si>
    <t>阪急仁川テニスクラブ</t>
    <phoneticPr fontId="4"/>
  </si>
  <si>
    <t>ＮＴＴ西日本Ａ</t>
    <phoneticPr fontId="4"/>
  </si>
  <si>
    <t>阪急電鉄</t>
    <phoneticPr fontId="4"/>
  </si>
  <si>
    <t>堤　　優真</t>
    <phoneticPr fontId="4"/>
  </si>
  <si>
    <t>佐藤　直也</t>
    <phoneticPr fontId="4"/>
  </si>
  <si>
    <t>濵野　佑太</t>
    <phoneticPr fontId="4"/>
  </si>
  <si>
    <t>深井　陽介</t>
    <phoneticPr fontId="4"/>
  </si>
  <si>
    <t>小田　和幸</t>
    <phoneticPr fontId="4"/>
  </si>
  <si>
    <t>新居　遊夢</t>
    <phoneticPr fontId="4"/>
  </si>
  <si>
    <t>森原　拓弥</t>
    <phoneticPr fontId="4"/>
  </si>
  <si>
    <t>小林　祥樹</t>
    <phoneticPr fontId="4"/>
  </si>
  <si>
    <t>遠山　貴寛</t>
    <phoneticPr fontId="4"/>
  </si>
  <si>
    <t>林　　賢輔</t>
    <phoneticPr fontId="4"/>
  </si>
  <si>
    <t>山本　拓也</t>
    <phoneticPr fontId="4"/>
  </si>
  <si>
    <t>矢野駿太郎</t>
    <phoneticPr fontId="4"/>
  </si>
  <si>
    <t>三菱ＵＦＪ銀行</t>
    <phoneticPr fontId="4"/>
  </si>
  <si>
    <t>西岡　拓哉</t>
    <phoneticPr fontId="4"/>
  </si>
  <si>
    <t>井本　　力</t>
    <phoneticPr fontId="4"/>
  </si>
  <si>
    <t>吉野　聖人</t>
    <phoneticPr fontId="4"/>
  </si>
  <si>
    <t>塚原　　識</t>
    <phoneticPr fontId="4"/>
  </si>
  <si>
    <t>井筒　康太</t>
    <phoneticPr fontId="4"/>
  </si>
  <si>
    <t>田島　一宏</t>
    <phoneticPr fontId="4"/>
  </si>
  <si>
    <t>西田　昴生</t>
    <phoneticPr fontId="4"/>
  </si>
  <si>
    <t>重田　浩介</t>
    <phoneticPr fontId="4"/>
  </si>
  <si>
    <t>　2024/9/1</t>
    <phoneticPr fontId="4"/>
  </si>
  <si>
    <t>コスパ神崎川</t>
    <phoneticPr fontId="4"/>
  </si>
  <si>
    <t>大阪府庁</t>
    <phoneticPr fontId="4"/>
  </si>
  <si>
    <t>ＮＥＣ関西</t>
    <phoneticPr fontId="4"/>
  </si>
  <si>
    <t>☆北口和雅</t>
    <phoneticPr fontId="4"/>
  </si>
  <si>
    <t>大野　昌義</t>
    <phoneticPr fontId="4"/>
  </si>
  <si>
    <t>花村　洋人</t>
    <phoneticPr fontId="4"/>
  </si>
  <si>
    <t>福田　和徳</t>
    <phoneticPr fontId="4"/>
  </si>
  <si>
    <t>森　　慎也</t>
    <phoneticPr fontId="4"/>
  </si>
  <si>
    <t>山崎　壮一</t>
    <phoneticPr fontId="4"/>
  </si>
  <si>
    <t>石神　誠人</t>
    <phoneticPr fontId="4"/>
  </si>
  <si>
    <t>牛越　　陸</t>
    <phoneticPr fontId="4"/>
  </si>
  <si>
    <t>原　　一智</t>
    <phoneticPr fontId="4"/>
  </si>
  <si>
    <t>中岡　優太</t>
    <phoneticPr fontId="4"/>
  </si>
  <si>
    <t>堀　　徳嗣</t>
    <phoneticPr fontId="4"/>
  </si>
  <si>
    <t>山中　翔太</t>
    <phoneticPr fontId="4"/>
  </si>
  <si>
    <t>吉村　優輝</t>
    <phoneticPr fontId="4"/>
  </si>
  <si>
    <t>万博テニスコート</t>
    <phoneticPr fontId="4"/>
  </si>
  <si>
    <t>ＮＴＴ西日本Ａ</t>
    <phoneticPr fontId="4"/>
  </si>
  <si>
    <t>パナソニック</t>
    <phoneticPr fontId="4"/>
  </si>
  <si>
    <t>田口　暁久</t>
    <phoneticPr fontId="4"/>
  </si>
  <si>
    <t>藪　　直希</t>
    <phoneticPr fontId="4"/>
  </si>
  <si>
    <t>清水　崇人</t>
    <phoneticPr fontId="4"/>
  </si>
  <si>
    <t>藤原　和樹</t>
    <phoneticPr fontId="4"/>
  </si>
  <si>
    <t>森原　拓弥</t>
    <phoneticPr fontId="4"/>
  </si>
  <si>
    <t>丸岩　雄治</t>
    <phoneticPr fontId="4"/>
  </si>
  <si>
    <t>濵野　佑太</t>
    <phoneticPr fontId="4"/>
  </si>
  <si>
    <t>坂ノ下達也</t>
    <phoneticPr fontId="4"/>
  </si>
  <si>
    <t>小田　和幸</t>
    <phoneticPr fontId="4"/>
  </si>
  <si>
    <t>田中　幸一</t>
    <phoneticPr fontId="4"/>
  </si>
  <si>
    <t>山本　拓也</t>
    <phoneticPr fontId="4"/>
  </si>
  <si>
    <t>堀川　信之</t>
    <phoneticPr fontId="4"/>
  </si>
  <si>
    <t>濱村　文久</t>
    <phoneticPr fontId="4"/>
  </si>
  <si>
    <t>関西電力総合運動場</t>
  </si>
  <si>
    <t>田中　　亮</t>
  </si>
  <si>
    <t>槇田　章吾</t>
  </si>
  <si>
    <t>下反　元貴</t>
  </si>
  <si>
    <t>湯川　宜則</t>
  </si>
  <si>
    <t>笹谷　俊介</t>
  </si>
  <si>
    <t>def</t>
    <phoneticPr fontId="4"/>
  </si>
  <si>
    <t>大西　勇介</t>
  </si>
  <si>
    <t>阪急仁川テニスクラブ</t>
  </si>
  <si>
    <t>栗田　広樹</t>
  </si>
  <si>
    <t>深井　陽介</t>
  </si>
  <si>
    <t>村田　雄飛</t>
  </si>
  <si>
    <t>上曽山拓実</t>
  </si>
  <si>
    <t>明石　寛人</t>
  </si>
  <si>
    <t>新居　遊夢</t>
  </si>
  <si>
    <t>柴田　信之</t>
  </si>
  <si>
    <t>小林　祥樹</t>
  </si>
  <si>
    <t>江馬　啓悟</t>
  </si>
  <si>
    <t>和田　温志</t>
  </si>
  <si>
    <t>柴田　　亘</t>
  </si>
  <si>
    <t>西田　昴生</t>
  </si>
  <si>
    <t>佐藤　直也</t>
  </si>
  <si>
    <t>万博</t>
  </si>
  <si>
    <t>中野洋太郎</t>
  </si>
  <si>
    <t>高村　列司</t>
  </si>
  <si>
    <t>平崎　武人</t>
  </si>
  <si>
    <t>藪　　直希</t>
  </si>
  <si>
    <t>丸岩　雄治</t>
  </si>
  <si>
    <t>河西　夏樹</t>
  </si>
  <si>
    <t>大北　　浩</t>
  </si>
  <si>
    <t>森　　健</t>
  </si>
  <si>
    <t>大阪ガス今津グランド</t>
    <phoneticPr fontId="4"/>
  </si>
  <si>
    <t>大阪ガスＡ</t>
    <phoneticPr fontId="4"/>
  </si>
  <si>
    <t>シャープ</t>
    <phoneticPr fontId="4"/>
  </si>
  <si>
    <t>前田　和彦</t>
    <phoneticPr fontId="4"/>
  </si>
  <si>
    <t>深山　隆史</t>
    <phoneticPr fontId="4"/>
  </si>
  <si>
    <t>山口　大晴</t>
    <phoneticPr fontId="4"/>
  </si>
  <si>
    <t>原田　直也</t>
    <phoneticPr fontId="4"/>
  </si>
  <si>
    <t>藤井　大貴</t>
    <phoneticPr fontId="4"/>
  </si>
  <si>
    <t>上野　雅史</t>
    <phoneticPr fontId="4"/>
  </si>
  <si>
    <t>生良　真隆</t>
    <phoneticPr fontId="4"/>
  </si>
  <si>
    <t>片平　尭之</t>
    <phoneticPr fontId="4"/>
  </si>
  <si>
    <t>河合　謙吾</t>
    <phoneticPr fontId="4"/>
  </si>
  <si>
    <t>大鹿　康造</t>
    <phoneticPr fontId="4"/>
  </si>
  <si>
    <t>熊本　　篤</t>
    <phoneticPr fontId="4"/>
  </si>
  <si>
    <t>北　　祐人</t>
    <phoneticPr fontId="4"/>
  </si>
  <si>
    <t>7/3</t>
    <phoneticPr fontId="4"/>
  </si>
  <si>
    <t>大阪府庁</t>
    <phoneticPr fontId="4"/>
  </si>
  <si>
    <t>☆北口和雅</t>
    <phoneticPr fontId="4"/>
  </si>
  <si>
    <t>吉田　健朗</t>
    <phoneticPr fontId="4"/>
  </si>
  <si>
    <t>花村　洋人</t>
    <phoneticPr fontId="4"/>
  </si>
  <si>
    <t>今川　滉平</t>
    <phoneticPr fontId="4"/>
  </si>
  <si>
    <t>森　　慎也</t>
    <phoneticPr fontId="4"/>
  </si>
  <si>
    <t>井上　修一</t>
    <phoneticPr fontId="4"/>
  </si>
  <si>
    <t>原　　一智</t>
    <phoneticPr fontId="4"/>
  </si>
  <si>
    <t>矢嶋　朋也</t>
    <phoneticPr fontId="4"/>
  </si>
  <si>
    <t>細川　皓正</t>
    <phoneticPr fontId="4"/>
  </si>
  <si>
    <t>田中　翔馬</t>
    <phoneticPr fontId="4"/>
  </si>
  <si>
    <t>東京海上日動火災保険</t>
    <phoneticPr fontId="4"/>
  </si>
  <si>
    <t>谷　祐樹</t>
    <phoneticPr fontId="4"/>
  </si>
  <si>
    <t>髙橋　明彦</t>
    <phoneticPr fontId="4"/>
  </si>
  <si>
    <t>寺田憲太郎</t>
    <phoneticPr fontId="4"/>
  </si>
  <si>
    <t>安部　領</t>
    <phoneticPr fontId="4"/>
  </si>
  <si>
    <t>尾崎　裕亮</t>
    <phoneticPr fontId="4"/>
  </si>
  <si>
    <t>石田　　潤</t>
    <phoneticPr fontId="4"/>
  </si>
  <si>
    <t>万博テニスコート</t>
    <phoneticPr fontId="4"/>
  </si>
  <si>
    <t>ＮＴＴ西日本Ａ</t>
    <phoneticPr fontId="4"/>
  </si>
  <si>
    <t>三菱ＵＦＪ銀行</t>
    <phoneticPr fontId="4"/>
  </si>
  <si>
    <t>田口　暁久</t>
    <phoneticPr fontId="4"/>
  </si>
  <si>
    <t>西岡　拓哉</t>
    <phoneticPr fontId="4"/>
  </si>
  <si>
    <t>吉岡　青樹</t>
    <phoneticPr fontId="4"/>
  </si>
  <si>
    <t>井筒　康太</t>
    <phoneticPr fontId="4"/>
  </si>
  <si>
    <t>山本　拓也</t>
    <phoneticPr fontId="4"/>
  </si>
  <si>
    <t>田中　良幸</t>
    <phoneticPr fontId="4"/>
  </si>
  <si>
    <t>小田　和幸</t>
    <phoneticPr fontId="4"/>
  </si>
  <si>
    <t>田島　一宏</t>
    <phoneticPr fontId="4"/>
  </si>
  <si>
    <t>森原　拓弥</t>
    <phoneticPr fontId="4"/>
  </si>
  <si>
    <t>清水　崇人</t>
    <phoneticPr fontId="4"/>
  </si>
  <si>
    <t>福住運動公園</t>
    <phoneticPr fontId="4"/>
  </si>
  <si>
    <t>神崎　庸輔</t>
    <phoneticPr fontId="4"/>
  </si>
  <si>
    <t>堀　　徳嗣</t>
    <phoneticPr fontId="4"/>
  </si>
  <si>
    <t>石神　誠人</t>
    <phoneticPr fontId="4"/>
  </si>
  <si>
    <t>コスパ神崎</t>
    <phoneticPr fontId="4"/>
  </si>
  <si>
    <t>関西電力</t>
    <phoneticPr fontId="4"/>
  </si>
  <si>
    <t>田中　　亮</t>
    <phoneticPr fontId="4"/>
  </si>
  <si>
    <t>槇田　章吾</t>
    <phoneticPr fontId="4"/>
  </si>
  <si>
    <t>下反　元貴</t>
    <phoneticPr fontId="4"/>
  </si>
  <si>
    <t>岩井　雄大</t>
    <phoneticPr fontId="4"/>
  </si>
  <si>
    <t>笹谷　俊介</t>
    <phoneticPr fontId="4"/>
  </si>
  <si>
    <t>湯川　宜則</t>
    <phoneticPr fontId="4"/>
  </si>
  <si>
    <t>大阪ガス今津グランド</t>
  </si>
  <si>
    <t>山口　大晴</t>
  </si>
  <si>
    <t>吉田　健朗</t>
  </si>
  <si>
    <t>井上　修一</t>
  </si>
  <si>
    <t>福田　和徳</t>
  </si>
  <si>
    <t>藤井　大貴</t>
  </si>
  <si>
    <t>熊本　　篤</t>
  </si>
  <si>
    <t>河合　謙吾</t>
  </si>
  <si>
    <t>戸田　慎哉</t>
  </si>
  <si>
    <t>深山　隆史</t>
  </si>
  <si>
    <t>原田　直也</t>
  </si>
  <si>
    <t>上野　雅史</t>
  </si>
  <si>
    <t>大鹿　康造</t>
  </si>
  <si>
    <t>神崎　庸輔</t>
  </si>
  <si>
    <t>片平　尭之</t>
  </si>
  <si>
    <t>家永　翔伍</t>
  </si>
  <si>
    <t>福住運動公園</t>
  </si>
  <si>
    <t>菱沼　志温</t>
  </si>
  <si>
    <t>石田　　潤</t>
  </si>
  <si>
    <t>カナデビア</t>
    <phoneticPr fontId="4"/>
  </si>
  <si>
    <t>プラスPlace六甲</t>
  </si>
  <si>
    <t>田島　一宏</t>
  </si>
  <si>
    <t>井筒　康太</t>
  </si>
  <si>
    <t>重田　浩介</t>
  </si>
  <si>
    <t>吉野　聖人</t>
  </si>
  <si>
    <t>田中　良幸</t>
  </si>
  <si>
    <t>西岡　拓哉</t>
  </si>
  <si>
    <t>マリンパーク北村</t>
  </si>
  <si>
    <t>☆北口和雅</t>
  </si>
  <si>
    <t>花村　洋人</t>
  </si>
  <si>
    <t>矢嶋　朋也</t>
  </si>
  <si>
    <t>細川　皓正</t>
  </si>
  <si>
    <t>原　　一智</t>
  </si>
  <si>
    <t>石神　誠人</t>
  </si>
  <si>
    <t>阪急仁川TC</t>
  </si>
  <si>
    <t>井本　　力</t>
  </si>
  <si>
    <t>上曽山博貴</t>
  </si>
  <si>
    <t>野口　秀樹</t>
  </si>
  <si>
    <t>鈴木　利和</t>
  </si>
  <si>
    <t>田中　幸一</t>
  </si>
  <si>
    <t>万博テニスガーデン</t>
    <phoneticPr fontId="4"/>
  </si>
  <si>
    <t>コカ・コーラボトラーズ</t>
    <phoneticPr fontId="4"/>
  </si>
  <si>
    <t>ＮＴＴ西日本Ａ</t>
    <phoneticPr fontId="4"/>
  </si>
  <si>
    <t>平崎　武人</t>
    <phoneticPr fontId="4"/>
  </si>
  <si>
    <t>小田　和幸</t>
    <phoneticPr fontId="4"/>
  </si>
  <si>
    <t>柴田　　亘</t>
    <phoneticPr fontId="4"/>
  </si>
  <si>
    <t>山本　拓也</t>
    <phoneticPr fontId="4"/>
  </si>
  <si>
    <t>栗田　広樹</t>
    <phoneticPr fontId="4"/>
  </si>
  <si>
    <t>吉岡　青樹</t>
    <phoneticPr fontId="4"/>
  </si>
  <si>
    <t>村田　雄飛</t>
    <phoneticPr fontId="4"/>
  </si>
  <si>
    <t>堤　　優真</t>
    <phoneticPr fontId="4"/>
  </si>
  <si>
    <t>柴田　信之</t>
    <phoneticPr fontId="4"/>
  </si>
  <si>
    <t>森原　拓弥</t>
    <phoneticPr fontId="4"/>
  </si>
  <si>
    <t>江馬　啓悟</t>
    <phoneticPr fontId="4"/>
  </si>
  <si>
    <t>濵野　佑太</t>
    <phoneticPr fontId="4"/>
  </si>
  <si>
    <t>武智　邦彦</t>
    <phoneticPr fontId="4"/>
  </si>
  <si>
    <t>三菱電機関西Ａ</t>
    <phoneticPr fontId="4"/>
  </si>
  <si>
    <t>黄　　賢人</t>
    <phoneticPr fontId="4"/>
  </si>
  <si>
    <t>太田　　空</t>
    <phoneticPr fontId="4"/>
  </si>
  <si>
    <t>深井　　圭</t>
    <phoneticPr fontId="4"/>
  </si>
  <si>
    <t>小清水拓生</t>
    <phoneticPr fontId="4"/>
  </si>
  <si>
    <t>小川　　怜</t>
    <phoneticPr fontId="4"/>
  </si>
  <si>
    <t>坂本　大地</t>
    <phoneticPr fontId="4"/>
  </si>
  <si>
    <t>仲川　憲吾</t>
    <phoneticPr fontId="4"/>
  </si>
  <si>
    <t>田中優之介</t>
    <phoneticPr fontId="4"/>
  </si>
  <si>
    <t>中村　秋河</t>
    <phoneticPr fontId="4"/>
  </si>
  <si>
    <t>堤　　大樹</t>
    <phoneticPr fontId="4"/>
  </si>
  <si>
    <t>荒木　俊弥</t>
    <phoneticPr fontId="4"/>
  </si>
  <si>
    <t>上曽山拓実</t>
    <phoneticPr fontId="4"/>
  </si>
  <si>
    <t>福田　健司</t>
    <phoneticPr fontId="4"/>
  </si>
  <si>
    <t>中筋　翔太</t>
    <phoneticPr fontId="4"/>
  </si>
  <si>
    <t>大北　　浩</t>
    <phoneticPr fontId="4"/>
  </si>
  <si>
    <t>河西　夏樹</t>
    <phoneticPr fontId="4"/>
  </si>
  <si>
    <t>鈴木　利和</t>
    <phoneticPr fontId="4"/>
  </si>
  <si>
    <t>中野洋太郎</t>
    <phoneticPr fontId="4"/>
  </si>
  <si>
    <t>明石　寛人</t>
    <phoneticPr fontId="4"/>
  </si>
  <si>
    <t>遠山　貴寛</t>
    <phoneticPr fontId="4"/>
  </si>
  <si>
    <t>山本　拓也</t>
    <phoneticPr fontId="4"/>
  </si>
  <si>
    <t>関西電力グランド</t>
  </si>
  <si>
    <t>土屋　敦史</t>
  </si>
  <si>
    <t>前田　和彦</t>
  </si>
  <si>
    <t>田中　翔馬</t>
  </si>
  <si>
    <t>生良　真隆</t>
  </si>
  <si>
    <t>コマツコート</t>
  </si>
  <si>
    <t>小林　孝也</t>
  </si>
  <si>
    <t>宮内　智秀</t>
  </si>
  <si>
    <t>谷口　雅彦</t>
  </si>
  <si>
    <t>高橋　賢治</t>
  </si>
  <si>
    <t>西田　裕亮</t>
  </si>
  <si>
    <t>松井　正文</t>
  </si>
  <si>
    <t>篠原　冴企</t>
  </si>
  <si>
    <t>堅田　啓介</t>
  </si>
  <si>
    <t>堀田　裕樹</t>
  </si>
  <si>
    <t>川上　　潤</t>
  </si>
  <si>
    <t>奥山　夏生</t>
  </si>
  <si>
    <t>野呂　祐介</t>
  </si>
  <si>
    <t>守岡　大輔</t>
  </si>
  <si>
    <t>松井　友広</t>
  </si>
  <si>
    <t>水谷　純也</t>
  </si>
  <si>
    <t>岩井　雄大</t>
  </si>
  <si>
    <t>三菱電機関西Ａ</t>
    <phoneticPr fontId="4"/>
  </si>
  <si>
    <t>関西順位決定戦・入替戦</t>
    <rPh sb="0" eb="2">
      <t>カンサイ</t>
    </rPh>
    <rPh sb="2" eb="4">
      <t>ジュンイ</t>
    </rPh>
    <rPh sb="4" eb="7">
      <t>ケッテイセン</t>
    </rPh>
    <rPh sb="8" eb="10">
      <t>イレカエ</t>
    </rPh>
    <rPh sb="10" eb="11">
      <t>セン</t>
    </rPh>
    <phoneticPr fontId="4"/>
  </si>
  <si>
    <t>ゴールド１－２位決定戦</t>
    <rPh sb="7" eb="8">
      <t>イ</t>
    </rPh>
    <rPh sb="8" eb="11">
      <t>ケッテイセン</t>
    </rPh>
    <phoneticPr fontId="4"/>
  </si>
  <si>
    <t>ゴールドA-１A部入れ替え戦</t>
    <rPh sb="8" eb="9">
      <t>ブ</t>
    </rPh>
    <rPh sb="9" eb="10">
      <t>イ</t>
    </rPh>
    <rPh sb="11" eb="12">
      <t>カ</t>
    </rPh>
    <rPh sb="13" eb="14">
      <t>セン</t>
    </rPh>
    <phoneticPr fontId="4"/>
  </si>
  <si>
    <t>ゴールドB-１B部入れ替え戦</t>
    <rPh sb="8" eb="9">
      <t>ブ</t>
    </rPh>
    <rPh sb="9" eb="10">
      <t>イ</t>
    </rPh>
    <rPh sb="11" eb="12">
      <t>カ</t>
    </rPh>
    <rPh sb="13" eb="14">
      <t>セン</t>
    </rPh>
    <phoneticPr fontId="4"/>
  </si>
  <si>
    <t>三菱電機関西A</t>
    <rPh sb="0" eb="4">
      <t>ミツビシデンキ</t>
    </rPh>
    <rPh sb="4" eb="6">
      <t>カンサイ</t>
    </rPh>
    <phoneticPr fontId="4"/>
  </si>
  <si>
    <t>大阪府庁</t>
    <rPh sb="0" eb="4">
      <t>オオサカフチョウ</t>
    </rPh>
    <phoneticPr fontId="4"/>
  </si>
  <si>
    <t>ゴールド３－４位決定戦</t>
    <rPh sb="7" eb="8">
      <t>イ</t>
    </rPh>
    <rPh sb="8" eb="11">
      <t>ケッテイセン</t>
    </rPh>
    <phoneticPr fontId="4"/>
  </si>
  <si>
    <t>大阪ガスＡ</t>
    <phoneticPr fontId="4"/>
  </si>
  <si>
    <t>伊東聡太郎</t>
  </si>
  <si>
    <t>板坂　　潤</t>
  </si>
  <si>
    <t>大阪ガス今津グラウンド</t>
  </si>
  <si>
    <t>河本　陽樹</t>
  </si>
  <si>
    <t>鈴木　仁人</t>
  </si>
  <si>
    <t>大西　眞裕</t>
  </si>
  <si>
    <t>桐谷　英樹</t>
  </si>
  <si>
    <t>乾　　史樹</t>
  </si>
  <si>
    <t>田中　孝明</t>
  </si>
  <si>
    <t>三木　將弘</t>
  </si>
  <si>
    <t>福田　崇人</t>
  </si>
  <si>
    <t>葉山　武彦</t>
  </si>
  <si>
    <t>合田　　琢</t>
  </si>
  <si>
    <t>小林　祐介</t>
  </si>
  <si>
    <t>中野　貴人</t>
  </si>
  <si>
    <t>5/7</t>
    <phoneticPr fontId="4"/>
  </si>
  <si>
    <t>三菱電機テニスコート</t>
    <phoneticPr fontId="4"/>
  </si>
  <si>
    <t>パナソニックEW（LS）</t>
    <phoneticPr fontId="4"/>
  </si>
  <si>
    <t>三菱電機関西Ｂ</t>
    <phoneticPr fontId="4"/>
  </si>
  <si>
    <t>緒方　賢史</t>
    <phoneticPr fontId="4"/>
  </si>
  <si>
    <t>滝沢　剛人</t>
    <phoneticPr fontId="4"/>
  </si>
  <si>
    <t>遠城寺　悠</t>
    <phoneticPr fontId="4"/>
  </si>
  <si>
    <t>田中　大輔</t>
    <phoneticPr fontId="4"/>
  </si>
  <si>
    <t>飛田　和邦</t>
    <phoneticPr fontId="4"/>
  </si>
  <si>
    <t>田中 顕一郎</t>
    <phoneticPr fontId="4"/>
  </si>
  <si>
    <t>西村　侑馬</t>
    <phoneticPr fontId="4"/>
  </si>
  <si>
    <t>樅山　　巧</t>
    <phoneticPr fontId="4"/>
  </si>
  <si>
    <t>石田　貴大</t>
    <phoneticPr fontId="4"/>
  </si>
  <si>
    <t>大越　　靖</t>
    <phoneticPr fontId="4"/>
  </si>
  <si>
    <t>安村　尚人</t>
    <phoneticPr fontId="4"/>
  </si>
  <si>
    <t>森川　雄大</t>
    <phoneticPr fontId="4"/>
  </si>
  <si>
    <t>大嶋　弘毅</t>
    <phoneticPr fontId="4"/>
  </si>
  <si>
    <t>十川　拓未</t>
    <phoneticPr fontId="4"/>
  </si>
  <si>
    <t>天清　宗山</t>
    <phoneticPr fontId="4"/>
  </si>
  <si>
    <t>三菱電機総合グラウンド</t>
  </si>
  <si>
    <t>井手　佑人</t>
  </si>
  <si>
    <t>岡本　健市</t>
  </si>
  <si>
    <t>庄司　大輝</t>
  </si>
  <si>
    <t>菊池　直樹</t>
  </si>
  <si>
    <t>中谷　亮太</t>
  </si>
  <si>
    <t>松井　麻斗</t>
  </si>
  <si>
    <t>今井　祐輔</t>
  </si>
  <si>
    <t>田島健太朗</t>
  </si>
  <si>
    <t>北垣　俊一</t>
  </si>
  <si>
    <t>更屋　秀人</t>
  </si>
  <si>
    <t>周藤　茂孝</t>
  </si>
  <si>
    <t>畑　　峻治</t>
  </si>
  <si>
    <t>三菱電機関西Ｂ</t>
    <phoneticPr fontId="4"/>
  </si>
  <si>
    <t>三菱電機・伊丹Ｂ</t>
    <phoneticPr fontId="4"/>
  </si>
  <si>
    <t>速水祐太朗</t>
    <phoneticPr fontId="4"/>
  </si>
  <si>
    <t>山崎　　健</t>
    <phoneticPr fontId="4"/>
  </si>
  <si>
    <t>樅山　　巧</t>
    <phoneticPr fontId="4"/>
  </si>
  <si>
    <t>田島健太朗</t>
    <phoneticPr fontId="4"/>
  </si>
  <si>
    <t>滝沢　剛人</t>
    <phoneticPr fontId="4"/>
  </si>
  <si>
    <t>川邊　亮太</t>
    <phoneticPr fontId="4"/>
  </si>
  <si>
    <t>田中　大輔</t>
    <phoneticPr fontId="4"/>
  </si>
  <si>
    <t>前田　融磁</t>
    <phoneticPr fontId="4"/>
  </si>
  <si>
    <t>田中 顕一郎</t>
    <phoneticPr fontId="4"/>
  </si>
  <si>
    <t>北垣　俊一</t>
    <phoneticPr fontId="4"/>
  </si>
  <si>
    <t>天清　宗山</t>
    <phoneticPr fontId="4"/>
  </si>
  <si>
    <t>更屋　秀人</t>
    <phoneticPr fontId="4"/>
  </si>
  <si>
    <t>周藤　茂孝</t>
    <phoneticPr fontId="4"/>
  </si>
  <si>
    <t>畑　　峻治</t>
    <phoneticPr fontId="4"/>
  </si>
  <si>
    <t>カナデビア</t>
  </si>
  <si>
    <t>大窪　慈生</t>
  </si>
  <si>
    <t>角谷　岳志</t>
  </si>
  <si>
    <t>赤塚　祥太</t>
  </si>
  <si>
    <t>河野　　司</t>
  </si>
  <si>
    <t>前川　祥平</t>
  </si>
  <si>
    <t>JTコート</t>
    <phoneticPr fontId="4"/>
  </si>
  <si>
    <t>カナデビア</t>
    <phoneticPr fontId="4"/>
  </si>
  <si>
    <t>ＪＴ日本たばこ産業</t>
    <phoneticPr fontId="4"/>
  </si>
  <si>
    <t>大窪　慈生</t>
    <phoneticPr fontId="4"/>
  </si>
  <si>
    <t>持田　誠也</t>
    <phoneticPr fontId="4"/>
  </si>
  <si>
    <t>角谷　岳志</t>
    <phoneticPr fontId="4"/>
  </si>
  <si>
    <t>荻野　瑠星</t>
    <phoneticPr fontId="4"/>
  </si>
  <si>
    <t>赤塚　祥太</t>
    <phoneticPr fontId="4"/>
  </si>
  <si>
    <t>池頭　和孝</t>
    <phoneticPr fontId="4"/>
  </si>
  <si>
    <t>森下　雄大</t>
    <phoneticPr fontId="4"/>
  </si>
  <si>
    <t>石橋　英章</t>
    <phoneticPr fontId="4"/>
  </si>
  <si>
    <t>河野　　司</t>
    <phoneticPr fontId="4"/>
  </si>
  <si>
    <t>前田　公也</t>
    <phoneticPr fontId="4"/>
  </si>
  <si>
    <t>前川　祥平</t>
    <phoneticPr fontId="4"/>
  </si>
  <si>
    <t>原田　一人</t>
    <phoneticPr fontId="4"/>
  </si>
  <si>
    <t>植山　佳史</t>
    <phoneticPr fontId="4"/>
  </si>
  <si>
    <t>三菱電機総合グランド</t>
  </si>
  <si>
    <t>大谷　直也</t>
  </si>
  <si>
    <t>若生　周治</t>
  </si>
  <si>
    <t>7-2</t>
    <phoneticPr fontId="4"/>
  </si>
  <si>
    <t>白木　康博</t>
  </si>
  <si>
    <t>藤田　真也</t>
  </si>
  <si>
    <t>前原　慶人</t>
  </si>
  <si>
    <t>沖　　健生</t>
  </si>
  <si>
    <t>坂本　確也</t>
  </si>
  <si>
    <t>8/6</t>
    <phoneticPr fontId="4"/>
  </si>
  <si>
    <t>半田　義彦</t>
  </si>
  <si>
    <t>石黒公次郎</t>
  </si>
  <si>
    <t>古家　丈尚</t>
  </si>
  <si>
    <t>嶋　富朗</t>
  </si>
  <si>
    <t>坂本　紘一</t>
  </si>
  <si>
    <t>廣瀬　謙伸</t>
  </si>
  <si>
    <t>谷尾　晃基</t>
  </si>
  <si>
    <t>佐藤　　樹</t>
  </si>
  <si>
    <t>松尾　祐希</t>
  </si>
  <si>
    <t>安達　祐太</t>
  </si>
  <si>
    <t>伴　　亮志</t>
  </si>
  <si>
    <t>パナソニックEWテニスコート</t>
  </si>
  <si>
    <t>十川　拓未</t>
  </si>
  <si>
    <t>相見　孝侑</t>
  </si>
  <si>
    <t>高松　洋平</t>
  </si>
  <si>
    <t>藤岡　　諒</t>
  </si>
  <si>
    <t>安村　尚人</t>
  </si>
  <si>
    <t>森下　雄大</t>
  </si>
  <si>
    <t>石田　貴大</t>
  </si>
  <si>
    <t>岡田　　茂</t>
  </si>
  <si>
    <t>遠城寺　悠</t>
  </si>
  <si>
    <t>一本杉　博</t>
  </si>
  <si>
    <t>外山　一光</t>
  </si>
  <si>
    <t>江浦　　浩</t>
  </si>
  <si>
    <t>清水　康司</t>
  </si>
  <si>
    <t>三菱電機総合グラウンド</t>
    <phoneticPr fontId="4"/>
  </si>
  <si>
    <t>三菱電機・伊丹Ａ</t>
    <phoneticPr fontId="4"/>
  </si>
  <si>
    <t>ＮＴＴ西日本Ｂ</t>
    <phoneticPr fontId="4"/>
  </si>
  <si>
    <t>井手　佑人</t>
    <phoneticPr fontId="4"/>
  </si>
  <si>
    <t>沖　　健生</t>
    <phoneticPr fontId="4"/>
  </si>
  <si>
    <t>松井　麻斗</t>
    <phoneticPr fontId="4"/>
  </si>
  <si>
    <t>古家　丈尚</t>
    <phoneticPr fontId="4"/>
  </si>
  <si>
    <t>中谷　亮太</t>
    <phoneticPr fontId="4"/>
  </si>
  <si>
    <t>森　　秀明</t>
    <phoneticPr fontId="4"/>
  </si>
  <si>
    <t>庄司　大輝</t>
    <phoneticPr fontId="4"/>
  </si>
  <si>
    <t>藤田　真也</t>
    <phoneticPr fontId="4"/>
  </si>
  <si>
    <t>岡本　健市</t>
    <phoneticPr fontId="4"/>
  </si>
  <si>
    <t>半田　義彦</t>
    <phoneticPr fontId="4"/>
  </si>
  <si>
    <t>菊池　直樹</t>
    <phoneticPr fontId="4"/>
  </si>
  <si>
    <t>石黒公次郎</t>
    <phoneticPr fontId="4"/>
  </si>
  <si>
    <t>サンランド武庫川</t>
    <phoneticPr fontId="4"/>
  </si>
  <si>
    <t>川崎重工業</t>
    <phoneticPr fontId="4"/>
  </si>
  <si>
    <t>富士通関西Ｂ</t>
    <phoneticPr fontId="4"/>
  </si>
  <si>
    <t>久枝　陽一</t>
    <phoneticPr fontId="4"/>
  </si>
  <si>
    <t>藤田　純一</t>
    <phoneticPr fontId="4"/>
  </si>
  <si>
    <t>鈴木　仁人</t>
    <phoneticPr fontId="4"/>
  </si>
  <si>
    <t>山野　誠史</t>
    <phoneticPr fontId="4"/>
  </si>
  <si>
    <t>大串　英樹</t>
    <phoneticPr fontId="4"/>
  </si>
  <si>
    <t>佐藤　智直</t>
    <phoneticPr fontId="4"/>
  </si>
  <si>
    <t>田中　孝明</t>
    <phoneticPr fontId="4"/>
  </si>
  <si>
    <t>村川　　博</t>
    <phoneticPr fontId="4"/>
  </si>
  <si>
    <t>桐谷　英樹</t>
    <phoneticPr fontId="4"/>
  </si>
  <si>
    <t>福田　崇人</t>
    <phoneticPr fontId="4"/>
  </si>
  <si>
    <t>野中　俊生</t>
    <phoneticPr fontId="4"/>
  </si>
  <si>
    <t>三菱総合グラウンド</t>
  </si>
  <si>
    <t>山崎　　健</t>
  </si>
  <si>
    <t>西村　侑馬</t>
  </si>
  <si>
    <t>三宅　展明</t>
  </si>
  <si>
    <t>前田　融磁</t>
  </si>
  <si>
    <t>ダイハツ工業</t>
  </si>
  <si>
    <t>中本　九邦</t>
  </si>
  <si>
    <t>藤原　一正</t>
  </si>
  <si>
    <t>移川　　智</t>
  </si>
  <si>
    <t>ダイハツ工業西宮コート</t>
  </si>
  <si>
    <t>松村　晃宏</t>
  </si>
  <si>
    <t>光宗　拓馬</t>
  </si>
  <si>
    <t>山崎　将洋</t>
  </si>
  <si>
    <t>JT医薬操業研究所コート</t>
    <phoneticPr fontId="4"/>
  </si>
  <si>
    <t>ＪＴ日本たばこ産業</t>
    <phoneticPr fontId="4"/>
  </si>
  <si>
    <t>ダイハツ工業</t>
    <phoneticPr fontId="4"/>
  </si>
  <si>
    <t>持田　誠也</t>
    <phoneticPr fontId="4"/>
  </si>
  <si>
    <t>福永　太洋</t>
    <phoneticPr fontId="4"/>
  </si>
  <si>
    <t>荻野　瑠星</t>
    <phoneticPr fontId="4"/>
  </si>
  <si>
    <t>福永　雄大</t>
    <phoneticPr fontId="4"/>
  </si>
  <si>
    <t>原田　一人</t>
    <phoneticPr fontId="4"/>
  </si>
  <si>
    <t>園部　力哉</t>
    <phoneticPr fontId="4"/>
  </si>
  <si>
    <t>池頭　和孝</t>
    <phoneticPr fontId="4"/>
  </si>
  <si>
    <t>中本　九邦</t>
    <phoneticPr fontId="4"/>
  </si>
  <si>
    <t>前田　公也</t>
    <phoneticPr fontId="4"/>
  </si>
  <si>
    <t>藤原　一正</t>
    <phoneticPr fontId="4"/>
  </si>
  <si>
    <t>石橋　英章</t>
    <phoneticPr fontId="4"/>
  </si>
  <si>
    <t>移川　　智</t>
    <phoneticPr fontId="4"/>
  </si>
  <si>
    <t>植山　佳史</t>
    <phoneticPr fontId="4"/>
  </si>
  <si>
    <t>ダイハツ工業西宮コート</t>
    <phoneticPr fontId="4"/>
  </si>
  <si>
    <t>パナソニックEW（LS）</t>
    <phoneticPr fontId="4"/>
  </si>
  <si>
    <t>十川　拓未</t>
    <phoneticPr fontId="4"/>
  </si>
  <si>
    <t>飛田　和邦</t>
    <phoneticPr fontId="4"/>
  </si>
  <si>
    <t>松村　晃宏</t>
    <phoneticPr fontId="4"/>
  </si>
  <si>
    <t>安村　尚人</t>
    <phoneticPr fontId="4"/>
  </si>
  <si>
    <t>高松　洋平</t>
    <phoneticPr fontId="4"/>
  </si>
  <si>
    <t>光宗　拓馬</t>
    <phoneticPr fontId="4"/>
  </si>
  <si>
    <t>緒方　賢史</t>
    <phoneticPr fontId="4"/>
  </si>
  <si>
    <t>山崎　将洋</t>
    <phoneticPr fontId="4"/>
  </si>
  <si>
    <t>岡田　　茂</t>
    <phoneticPr fontId="4"/>
  </si>
  <si>
    <t>遠城寺　悠</t>
    <phoneticPr fontId="4"/>
  </si>
  <si>
    <t>三菱電機コート</t>
    <phoneticPr fontId="4"/>
  </si>
  <si>
    <t>三菱電機関西Ｂ</t>
    <phoneticPr fontId="4"/>
  </si>
  <si>
    <t>滝沢　剛人</t>
    <phoneticPr fontId="4"/>
  </si>
  <si>
    <t>上地　泰裕</t>
    <phoneticPr fontId="4"/>
  </si>
  <si>
    <t>田中　大輔</t>
    <phoneticPr fontId="4"/>
  </si>
  <si>
    <t>田中 顕一郎</t>
    <phoneticPr fontId="4"/>
  </si>
  <si>
    <t>樅山　　巧</t>
    <phoneticPr fontId="4"/>
  </si>
  <si>
    <t>大越　　靖</t>
    <phoneticPr fontId="4"/>
  </si>
  <si>
    <t>森川　雄大</t>
    <phoneticPr fontId="4"/>
  </si>
  <si>
    <t>大嶋　弘毅</t>
    <phoneticPr fontId="4"/>
  </si>
  <si>
    <t>天清　宗山</t>
    <phoneticPr fontId="4"/>
  </si>
  <si>
    <t>岡村　麻人</t>
  </si>
  <si>
    <t>奥山　俊輔</t>
  </si>
  <si>
    <t>岡本　僚太</t>
  </si>
  <si>
    <t>豊野　拓也</t>
  </si>
  <si>
    <t>尾松　真次</t>
  </si>
  <si>
    <t>尊田　健介</t>
  </si>
  <si>
    <t>小西　宏昌</t>
  </si>
  <si>
    <t>大橋　純二</t>
  </si>
  <si>
    <t>畑川　智彦</t>
  </si>
  <si>
    <t>朝長　　晃</t>
  </si>
  <si>
    <t>ミズノスポーツプラザ舞洲</t>
  </si>
  <si>
    <t>大澤　裕介</t>
  </si>
  <si>
    <t>野中　俊生</t>
  </si>
  <si>
    <t>二ノ方祥史</t>
  </si>
  <si>
    <t>佐藤　智直</t>
  </si>
  <si>
    <t>村川　　博</t>
  </si>
  <si>
    <t xml:space="preserve"> DEF</t>
    <phoneticPr fontId="4"/>
  </si>
  <si>
    <t>北　憲二郎</t>
  </si>
  <si>
    <t>RET</t>
    <phoneticPr fontId="4"/>
  </si>
  <si>
    <t>山野　誠史</t>
  </si>
  <si>
    <t>JT高槻テニスコート</t>
  </si>
  <si>
    <t>持田　誠也</t>
  </si>
  <si>
    <t>荻野　瑠星</t>
  </si>
  <si>
    <t>池頭　和孝</t>
  </si>
  <si>
    <t>植山　佳史</t>
  </si>
  <si>
    <t>前田　公也</t>
  </si>
  <si>
    <t>原田　一人</t>
  </si>
  <si>
    <t>石橋　英章</t>
  </si>
  <si>
    <t>JT医薬総合研究所コート</t>
  </si>
  <si>
    <t>緒方　賢史</t>
  </si>
  <si>
    <t>東方田悟司</t>
  </si>
  <si>
    <t xml:space="preserve"> 12/14(土)</t>
  </si>
  <si>
    <t>三菱北伊丹コート</t>
  </si>
  <si>
    <t>田中 顕一郎</t>
  </si>
  <si>
    <t>樅山　　巧</t>
  </si>
  <si>
    <t>田中　大輔</t>
  </si>
  <si>
    <t>平野　瑞樹</t>
  </si>
  <si>
    <t>滝沢　剛人</t>
  </si>
  <si>
    <t>仲谷　光司</t>
  </si>
  <si>
    <t>JT日本たばこ産業コート</t>
  </si>
  <si>
    <t>豆谷　智治</t>
  </si>
  <si>
    <t>大越　　靖</t>
  </si>
  <si>
    <t>森川　雄大</t>
  </si>
  <si>
    <t>天清　宗山</t>
  </si>
  <si>
    <t>坂本　匡史</t>
  </si>
  <si>
    <t>鈴木　涼平</t>
  </si>
  <si>
    <t>石戸　雄大</t>
  </si>
  <si>
    <t>黒瀬　拓実</t>
  </si>
  <si>
    <t>野辺　陸央</t>
  </si>
  <si>
    <t>石戸　　隆</t>
  </si>
  <si>
    <t>橋本　直暉</t>
  </si>
  <si>
    <t>有本　聖吾</t>
  </si>
  <si>
    <t>仁部　　奏</t>
  </si>
  <si>
    <t>小山　泰典</t>
  </si>
  <si>
    <t>ミズノテニスプラザ舞洲</t>
  </si>
  <si>
    <t>金月雄一郎</t>
  </si>
  <si>
    <t>岸本　拓巳</t>
  </si>
  <si>
    <t>久枝　陽一</t>
  </si>
  <si>
    <t>2/22（土）</t>
    <phoneticPr fontId="4"/>
  </si>
  <si>
    <t>舞洲</t>
    <phoneticPr fontId="4"/>
  </si>
  <si>
    <t>ＴＯＰＰＡＮ</t>
    <phoneticPr fontId="4"/>
  </si>
  <si>
    <t>☆武本直樹</t>
    <phoneticPr fontId="4"/>
  </si>
  <si>
    <t>加藤　久弥</t>
    <phoneticPr fontId="4"/>
  </si>
  <si>
    <t>柳原　泰宏</t>
    <phoneticPr fontId="4"/>
  </si>
  <si>
    <t>合田　　琢</t>
    <phoneticPr fontId="4"/>
  </si>
  <si>
    <t>森川　忠典</t>
    <phoneticPr fontId="4"/>
  </si>
  <si>
    <t>元木　智崇</t>
    <phoneticPr fontId="4"/>
  </si>
  <si>
    <t>辻村　浩樹</t>
    <phoneticPr fontId="4"/>
  </si>
  <si>
    <t>寺山　　卓</t>
    <phoneticPr fontId="4"/>
  </si>
  <si>
    <t>林　　慶樹</t>
    <phoneticPr fontId="4"/>
  </si>
  <si>
    <t>2/16（日）</t>
    <phoneticPr fontId="4"/>
  </si>
  <si>
    <t>ミズノＢ</t>
    <phoneticPr fontId="4"/>
  </si>
  <si>
    <t>大橋　純二</t>
    <phoneticPr fontId="4"/>
  </si>
  <si>
    <t>大澤　裕介</t>
    <phoneticPr fontId="4"/>
  </si>
  <si>
    <t>小西　宏昌</t>
    <phoneticPr fontId="4"/>
  </si>
  <si>
    <t>畑川　智彦</t>
    <phoneticPr fontId="4"/>
  </si>
  <si>
    <t>朝長　　晃</t>
    <phoneticPr fontId="4"/>
  </si>
  <si>
    <t>林　　清治</t>
  </si>
  <si>
    <t>9/11</t>
    <phoneticPr fontId="4"/>
  </si>
  <si>
    <t>2/1（土）</t>
    <phoneticPr fontId="4"/>
  </si>
  <si>
    <t>万博</t>
    <phoneticPr fontId="4"/>
  </si>
  <si>
    <t>ＴＯＰＰＡＮ</t>
    <phoneticPr fontId="4"/>
  </si>
  <si>
    <t>富士通関西Ｂ</t>
    <phoneticPr fontId="4"/>
  </si>
  <si>
    <t>☆武本直樹</t>
    <phoneticPr fontId="4"/>
  </si>
  <si>
    <t>藤田　純一</t>
    <phoneticPr fontId="4"/>
  </si>
  <si>
    <t>加藤　久弥</t>
    <phoneticPr fontId="4"/>
  </si>
  <si>
    <t>新貝　裕則</t>
    <phoneticPr fontId="4"/>
  </si>
  <si>
    <t>柳原　泰宏</t>
    <phoneticPr fontId="4"/>
  </si>
  <si>
    <t>佐藤　智直</t>
    <phoneticPr fontId="4"/>
  </si>
  <si>
    <t>辻村　浩樹</t>
    <phoneticPr fontId="4"/>
  </si>
  <si>
    <t>村川　　博</t>
    <phoneticPr fontId="4"/>
  </si>
  <si>
    <t>林　　清治</t>
    <phoneticPr fontId="4"/>
  </si>
  <si>
    <t>山野　誠史</t>
    <phoneticPr fontId="4"/>
  </si>
  <si>
    <t>1/26（土）</t>
    <phoneticPr fontId="4"/>
  </si>
  <si>
    <t>大阪ガス様コート</t>
    <phoneticPr fontId="4"/>
  </si>
  <si>
    <t>大阪ガスＢ</t>
    <phoneticPr fontId="4"/>
  </si>
  <si>
    <t>井原　　大</t>
    <phoneticPr fontId="4"/>
  </si>
  <si>
    <t>蔵本　幹生</t>
    <phoneticPr fontId="4"/>
  </si>
  <si>
    <t>大西　眞裕</t>
    <phoneticPr fontId="4"/>
  </si>
  <si>
    <t>林　　慶樹</t>
    <phoneticPr fontId="4"/>
  </si>
  <si>
    <t>乾　　史樹</t>
    <phoneticPr fontId="4"/>
  </si>
  <si>
    <t>岩名颯太郎</t>
    <phoneticPr fontId="4"/>
  </si>
  <si>
    <t>尊田　健介</t>
    <phoneticPr fontId="4"/>
  </si>
  <si>
    <t>木村　浩之</t>
    <phoneticPr fontId="4"/>
  </si>
  <si>
    <t>小林　祐介</t>
    <phoneticPr fontId="4"/>
  </si>
  <si>
    <t>葉山　武彦</t>
    <phoneticPr fontId="4"/>
  </si>
  <si>
    <t>富士通・関西Ａ</t>
    <phoneticPr fontId="4"/>
  </si>
  <si>
    <t>青山　寛幸</t>
  </si>
  <si>
    <t>平林　正彦</t>
  </si>
  <si>
    <t>山本　尚紀</t>
  </si>
  <si>
    <t>香村 祐太朗</t>
  </si>
  <si>
    <t>長尾　　遼</t>
    <phoneticPr fontId="4"/>
  </si>
  <si>
    <t>万博テニスガーデン</t>
  </si>
  <si>
    <t>篠　　拓也</t>
  </si>
  <si>
    <t>v.s</t>
  </si>
  <si>
    <t>新貝　裕則</t>
  </si>
  <si>
    <t>ﾀﾞｲﾊﾂ工業西宮ｺｰﾄ</t>
    <phoneticPr fontId="4"/>
  </si>
  <si>
    <t>塚原　　識</t>
  </si>
  <si>
    <t>福永　雄大</t>
  </si>
  <si>
    <t>DEF</t>
    <phoneticPr fontId="4"/>
  </si>
  <si>
    <t>谷村　和彦</t>
  </si>
  <si>
    <t>貞方　裕達</t>
  </si>
  <si>
    <t>長尾　　遼</t>
  </si>
  <si>
    <t>大坂　光旦</t>
  </si>
  <si>
    <t>2025/1/12、2/22</t>
    <phoneticPr fontId="4"/>
  </si>
  <si>
    <t>深北緑地、舞洲</t>
    <phoneticPr fontId="4"/>
  </si>
  <si>
    <t>青山　寛幸</t>
    <phoneticPr fontId="4"/>
  </si>
  <si>
    <t>平林　正彦</t>
    <phoneticPr fontId="4"/>
  </si>
  <si>
    <t>山本　尚紀</t>
    <phoneticPr fontId="4"/>
  </si>
  <si>
    <t>香村 祐太朗</t>
    <phoneticPr fontId="4"/>
  </si>
  <si>
    <t>舞洲</t>
  </si>
  <si>
    <t>小西　宏昌</t>
    <phoneticPr fontId="4"/>
  </si>
  <si>
    <t>朝長　　晃</t>
    <phoneticPr fontId="4"/>
  </si>
  <si>
    <t>尾松　真次</t>
    <phoneticPr fontId="4"/>
  </si>
  <si>
    <t>大澤　裕介</t>
    <phoneticPr fontId="4"/>
  </si>
  <si>
    <t>大坂　光旦</t>
    <phoneticPr fontId="4"/>
  </si>
  <si>
    <t>大橋　純二</t>
    <phoneticPr fontId="4"/>
  </si>
  <si>
    <t>貞方　裕達</t>
    <phoneticPr fontId="4"/>
  </si>
  <si>
    <t>畑川　智彦</t>
    <phoneticPr fontId="4"/>
  </si>
  <si>
    <t>長尾　　遼</t>
    <phoneticPr fontId="4"/>
  </si>
  <si>
    <t>深北緑地</t>
    <rPh sb="0" eb="4">
      <t>フカキタリョクチ</t>
    </rPh>
    <phoneticPr fontId="4"/>
  </si>
  <si>
    <t>4/7</t>
  </si>
  <si>
    <t>藤田　純一</t>
  </si>
  <si>
    <t>大阪ガス今津総合グラウンド</t>
  </si>
  <si>
    <t>井原　　大</t>
    <phoneticPr fontId="4"/>
  </si>
  <si>
    <t>山本　尚紀</t>
    <phoneticPr fontId="4"/>
  </si>
  <si>
    <t>尊田　健介</t>
    <phoneticPr fontId="4"/>
  </si>
  <si>
    <t>香村 祐太朗</t>
    <phoneticPr fontId="4"/>
  </si>
  <si>
    <t>森一　雅貴</t>
    <phoneticPr fontId="4"/>
  </si>
  <si>
    <t>貞方　裕達</t>
    <phoneticPr fontId="4"/>
  </si>
  <si>
    <t>大西　眞裕</t>
    <phoneticPr fontId="4"/>
  </si>
  <si>
    <t>長尾　　遼</t>
    <phoneticPr fontId="4"/>
  </si>
  <si>
    <t>小林　祐介</t>
    <phoneticPr fontId="4"/>
  </si>
  <si>
    <t>平林　正彦</t>
    <phoneticPr fontId="4"/>
  </si>
  <si>
    <t>葉山　武彦</t>
    <phoneticPr fontId="4"/>
  </si>
  <si>
    <t>青山　寛幸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</si>
</sst>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56" fontId="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4" borderId="6" xfId="0" applyFont="1" applyFill="1" applyBorder="1">
      <alignment vertical="center"/>
    </xf>
    <xf numFmtId="0" fontId="11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6" borderId="4" xfId="1" applyFont="1" applyFill="1" applyBorder="1">
      <alignment vertical="center"/>
    </xf>
    <xf numFmtId="0" fontId="8" fillId="4" borderId="7" xfId="1" applyFont="1" applyFill="1" applyBorder="1">
      <alignment vertical="center"/>
    </xf>
    <xf numFmtId="0" fontId="8" fillId="4" borderId="8" xfId="1" applyFont="1" applyFill="1" applyBorder="1">
      <alignment vertical="center"/>
    </xf>
    <xf numFmtId="0" fontId="8" fillId="4" borderId="9" xfId="1" applyFont="1" applyFill="1" applyBorder="1">
      <alignment vertical="center"/>
    </xf>
    <xf numFmtId="0" fontId="8" fillId="4" borderId="10" xfId="1" applyFont="1" applyFill="1" applyBorder="1">
      <alignment vertical="center"/>
    </xf>
    <xf numFmtId="0" fontId="8" fillId="4" borderId="11" xfId="1" applyFont="1" applyFill="1" applyBorder="1">
      <alignment vertical="center"/>
    </xf>
    <xf numFmtId="0" fontId="8" fillId="4" borderId="12" xfId="1" applyFont="1" applyFill="1" applyBorder="1">
      <alignment vertical="center"/>
    </xf>
    <xf numFmtId="0" fontId="9" fillId="5" borderId="0" xfId="1" applyFont="1" applyFill="1">
      <alignment vertical="center"/>
    </xf>
    <xf numFmtId="0" fontId="8" fillId="6" borderId="4" xfId="1" applyFont="1" applyFill="1" applyBorder="1">
      <alignment vertical="center"/>
    </xf>
    <xf numFmtId="0" fontId="12" fillId="4" borderId="7" xfId="1" applyFont="1" applyFill="1" applyBorder="1">
      <alignment vertical="center"/>
    </xf>
    <xf numFmtId="0" fontId="12" fillId="4" borderId="8" xfId="1" applyFont="1" applyFill="1" applyBorder="1">
      <alignment vertical="center"/>
    </xf>
    <xf numFmtId="0" fontId="12" fillId="4" borderId="9" xfId="1" applyFont="1" applyFill="1" applyBorder="1">
      <alignment vertical="center"/>
    </xf>
    <xf numFmtId="0" fontId="12" fillId="4" borderId="10" xfId="1" applyFont="1" applyFill="1" applyBorder="1">
      <alignment vertical="center"/>
    </xf>
    <xf numFmtId="0" fontId="12" fillId="4" borderId="11" xfId="1" applyFont="1" applyFill="1" applyBorder="1">
      <alignment vertical="center"/>
    </xf>
    <xf numFmtId="0" fontId="12" fillId="4" borderId="12" xfId="1" applyFont="1" applyFill="1" applyBorder="1">
      <alignment vertical="center"/>
    </xf>
    <xf numFmtId="0" fontId="12" fillId="6" borderId="4" xfId="1" applyFont="1" applyFill="1" applyBorder="1">
      <alignment vertical="center"/>
    </xf>
    <xf numFmtId="0" fontId="9" fillId="4" borderId="13" xfId="1" applyFont="1" applyFill="1" applyBorder="1">
      <alignment vertical="center"/>
    </xf>
    <xf numFmtId="0" fontId="9" fillId="4" borderId="14" xfId="1" applyFont="1" applyFill="1" applyBorder="1">
      <alignment vertical="center"/>
    </xf>
    <xf numFmtId="0" fontId="9" fillId="4" borderId="15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4" fontId="5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11" borderId="1" xfId="0" applyFont="1" applyFill="1" applyBorder="1">
      <alignment vertical="center"/>
    </xf>
    <xf numFmtId="0" fontId="6" fillId="11" borderId="1" xfId="0" applyFont="1" applyFill="1" applyBorder="1">
      <alignment vertical="center"/>
    </xf>
    <xf numFmtId="0" fontId="6" fillId="9" borderId="1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9" fillId="6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12" fillId="6" borderId="1" xfId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4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14" fontId="16" fillId="2" borderId="3" xfId="0" applyNumberFormat="1" applyFont="1" applyFill="1" applyBorder="1" applyAlignment="1">
      <alignment horizontal="center" vertical="center"/>
    </xf>
    <xf numFmtId="14" fontId="16" fillId="2" borderId="19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4" fontId="5" fillId="2" borderId="23" xfId="0" applyNumberFormat="1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E912E943-1245-4CE3-97F4-5E3E8BD9AF84}"/>
    <cellStyle name="標準 2 3" xfId="3" xr:uid="{C2C97593-C28F-4C79-91AF-F7FFE40B5CB0}"/>
  </cellStyles>
  <dxfs count="19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1"/>
  <sheetViews>
    <sheetView workbookViewId="0">
      <selection activeCell="A16" sqref="A16"/>
    </sheetView>
  </sheetViews>
  <sheetFormatPr defaultColWidth="9" defaultRowHeight="13.2" x14ac:dyDescent="0.2"/>
  <cols>
    <col min="1" max="1" width="19.88671875" style="14" customWidth="1"/>
    <col min="2" max="2" width="22.88671875" style="14" customWidth="1"/>
    <col min="3" max="3" width="9" style="14"/>
    <col min="4" max="4" width="13.77734375" style="14" customWidth="1"/>
    <col min="5" max="5" width="18.44140625" style="14" customWidth="1"/>
    <col min="6" max="16384" width="9" style="14"/>
  </cols>
  <sheetData>
    <row r="1" spans="1:2" ht="19.5" customHeight="1" thickBot="1" x14ac:dyDescent="0.25">
      <c r="A1" s="12" t="s">
        <v>66</v>
      </c>
      <c r="B1" s="13" t="s">
        <v>7</v>
      </c>
    </row>
    <row r="3" spans="1:2" x14ac:dyDescent="0.2">
      <c r="A3" s="73" t="s">
        <v>8</v>
      </c>
      <c r="B3" s="73"/>
    </row>
    <row r="4" spans="1:2" ht="13.8" thickBot="1" x14ac:dyDescent="0.25">
      <c r="A4" s="15" t="s">
        <v>9</v>
      </c>
      <c r="B4" s="15" t="s">
        <v>10</v>
      </c>
    </row>
    <row r="5" spans="1:2" x14ac:dyDescent="0.2">
      <c r="A5" s="16" t="s">
        <v>345</v>
      </c>
      <c r="B5" s="17" t="s">
        <v>15</v>
      </c>
    </row>
    <row r="6" spans="1:2" x14ac:dyDescent="0.2">
      <c r="A6" s="18" t="s">
        <v>48</v>
      </c>
      <c r="B6" s="19" t="s">
        <v>353</v>
      </c>
    </row>
    <row r="7" spans="1:2" x14ac:dyDescent="0.2">
      <c r="A7" s="18" t="s">
        <v>46</v>
      </c>
      <c r="B7" s="19" t="s">
        <v>16</v>
      </c>
    </row>
    <row r="8" spans="1:2" x14ac:dyDescent="0.2">
      <c r="A8" s="18" t="s">
        <v>13</v>
      </c>
      <c r="B8" s="19" t="s">
        <v>11</v>
      </c>
    </row>
    <row r="9" spans="1:2" x14ac:dyDescent="0.2">
      <c r="A9" s="18" t="s">
        <v>49</v>
      </c>
      <c r="B9" s="19" t="s">
        <v>50</v>
      </c>
    </row>
    <row r="10" spans="1:2" ht="13.8" thickBot="1" x14ac:dyDescent="0.25">
      <c r="A10" s="20" t="s">
        <v>12</v>
      </c>
      <c r="B10" s="21" t="s">
        <v>51</v>
      </c>
    </row>
    <row r="11" spans="1:2" x14ac:dyDescent="0.2">
      <c r="A11" s="22"/>
      <c r="B11" s="22"/>
    </row>
    <row r="12" spans="1:2" x14ac:dyDescent="0.2">
      <c r="A12" s="74" t="s">
        <v>17</v>
      </c>
      <c r="B12" s="74"/>
    </row>
    <row r="13" spans="1:2" ht="13.8" thickBot="1" x14ac:dyDescent="0.25">
      <c r="A13" s="23" t="s">
        <v>9</v>
      </c>
      <c r="B13" s="23" t="s">
        <v>10</v>
      </c>
    </row>
    <row r="14" spans="1:2" x14ac:dyDescent="0.2">
      <c r="A14" s="24" t="s">
        <v>57</v>
      </c>
      <c r="B14" s="25" t="s">
        <v>61</v>
      </c>
    </row>
    <row r="15" spans="1:2" x14ac:dyDescent="0.2">
      <c r="A15" s="26" t="s">
        <v>21</v>
      </c>
      <c r="B15" s="27" t="s">
        <v>18</v>
      </c>
    </row>
    <row r="16" spans="1:2" x14ac:dyDescent="0.2">
      <c r="A16" s="26" t="s">
        <v>264</v>
      </c>
      <c r="B16" s="27" t="s">
        <v>62</v>
      </c>
    </row>
    <row r="17" spans="1:2" x14ac:dyDescent="0.2">
      <c r="A17" s="26" t="s">
        <v>58</v>
      </c>
      <c r="B17" s="27" t="s">
        <v>52</v>
      </c>
    </row>
    <row r="18" spans="1:2" x14ac:dyDescent="0.2">
      <c r="A18" s="26" t="s">
        <v>60</v>
      </c>
      <c r="B18" s="27" t="s">
        <v>14</v>
      </c>
    </row>
    <row r="19" spans="1:2" ht="13.8" thickBot="1" x14ac:dyDescent="0.25">
      <c r="A19" s="28" t="s">
        <v>67</v>
      </c>
      <c r="B19" s="29" t="s">
        <v>54</v>
      </c>
    </row>
    <row r="20" spans="1:2" x14ac:dyDescent="0.2">
      <c r="A20" s="22"/>
      <c r="B20" s="22"/>
    </row>
    <row r="21" spans="1:2" x14ac:dyDescent="0.2">
      <c r="A21" s="75" t="s">
        <v>19</v>
      </c>
      <c r="B21" s="75"/>
    </row>
    <row r="22" spans="1:2" ht="13.8" thickBot="1" x14ac:dyDescent="0.25">
      <c r="A22" s="30" t="s">
        <v>9</v>
      </c>
      <c r="B22" s="23" t="s">
        <v>10</v>
      </c>
    </row>
    <row r="23" spans="1:2" x14ac:dyDescent="0.2">
      <c r="A23" s="24" t="s">
        <v>59</v>
      </c>
      <c r="B23" s="31" t="s">
        <v>20</v>
      </c>
    </row>
    <row r="24" spans="1:2" x14ac:dyDescent="0.2">
      <c r="A24" s="26" t="s">
        <v>53</v>
      </c>
      <c r="B24" s="32"/>
    </row>
    <row r="25" spans="1:2" x14ac:dyDescent="0.2">
      <c r="A25" s="26" t="s">
        <v>63</v>
      </c>
      <c r="B25" s="32"/>
    </row>
    <row r="26" spans="1:2" x14ac:dyDescent="0.2">
      <c r="A26" s="26" t="s">
        <v>56</v>
      </c>
      <c r="B26" s="32"/>
    </row>
    <row r="27" spans="1:2" x14ac:dyDescent="0.2">
      <c r="A27" s="26" t="s">
        <v>64</v>
      </c>
      <c r="B27" s="32"/>
    </row>
    <row r="28" spans="1:2" x14ac:dyDescent="0.2">
      <c r="A28" s="26" t="s">
        <v>55</v>
      </c>
      <c r="B28" s="32"/>
    </row>
    <row r="29" spans="1:2" x14ac:dyDescent="0.2">
      <c r="A29" s="26" t="s">
        <v>65</v>
      </c>
      <c r="B29" s="32"/>
    </row>
    <row r="30" spans="1:2" x14ac:dyDescent="0.2">
      <c r="A30" s="26" t="s">
        <v>65</v>
      </c>
      <c r="B30" s="32"/>
    </row>
    <row r="31" spans="1:2" ht="13.8" thickBot="1" x14ac:dyDescent="0.25">
      <c r="A31" s="28" t="s">
        <v>22</v>
      </c>
      <c r="B31" s="33"/>
    </row>
  </sheetData>
  <mergeCells count="3">
    <mergeCell ref="A3:B3"/>
    <mergeCell ref="A12:B12"/>
    <mergeCell ref="A21:B21"/>
  </mergeCells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61"/>
  <sheetViews>
    <sheetView topLeftCell="A43" zoomScale="80" zoomScaleNormal="80" workbookViewId="0">
      <selection activeCell="R60" sqref="R60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2187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3320312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33203125" style="2" customWidth="1"/>
    <col min="19" max="19" width="2.109375" style="2" customWidth="1"/>
    <col min="20" max="20" width="9.44140625" style="1" customWidth="1"/>
    <col min="21" max="21" width="4.109375" style="1" customWidth="1"/>
    <col min="22" max="16384" width="6.21875" style="1"/>
  </cols>
  <sheetData>
    <row r="1" spans="1:20" ht="14.4" x14ac:dyDescent="0.2">
      <c r="A1" s="4" t="s">
        <v>38</v>
      </c>
    </row>
    <row r="2" spans="1:20" ht="10.5" customHeight="1" x14ac:dyDescent="0.2">
      <c r="A2" s="4"/>
    </row>
    <row r="3" spans="1:20" x14ac:dyDescent="0.2">
      <c r="B3" s="103">
        <v>45606</v>
      </c>
      <c r="C3" s="103"/>
      <c r="D3" s="102" t="s">
        <v>388</v>
      </c>
      <c r="E3" s="102"/>
      <c r="F3" s="102"/>
      <c r="I3" s="103">
        <v>45620</v>
      </c>
      <c r="J3" s="103"/>
      <c r="K3" s="102" t="s">
        <v>388</v>
      </c>
      <c r="L3" s="102"/>
      <c r="M3" s="102"/>
      <c r="P3" s="103">
        <v>45626</v>
      </c>
      <c r="Q3" s="103"/>
      <c r="R3" s="102" t="s">
        <v>474</v>
      </c>
      <c r="S3" s="102"/>
      <c r="T3" s="102"/>
    </row>
    <row r="4" spans="1:20" ht="26.25" customHeight="1" x14ac:dyDescent="0.2">
      <c r="A4" s="5"/>
      <c r="B4" s="100" t="s">
        <v>61</v>
      </c>
      <c r="C4" s="101"/>
      <c r="D4" s="60" t="s">
        <v>2</v>
      </c>
      <c r="E4" s="100" t="s">
        <v>18</v>
      </c>
      <c r="F4" s="101"/>
      <c r="G4" s="61"/>
      <c r="H4" s="60"/>
      <c r="I4" s="100" t="s">
        <v>61</v>
      </c>
      <c r="J4" s="101"/>
      <c r="K4" s="60" t="s">
        <v>2</v>
      </c>
      <c r="L4" s="100" t="s">
        <v>62</v>
      </c>
      <c r="M4" s="101"/>
      <c r="N4" s="61"/>
      <c r="O4" s="60"/>
      <c r="P4" s="100" t="s">
        <v>475</v>
      </c>
      <c r="Q4" s="101"/>
      <c r="R4" s="60" t="s">
        <v>2</v>
      </c>
      <c r="S4" s="100" t="s">
        <v>476</v>
      </c>
      <c r="T4" s="101"/>
    </row>
    <row r="5" spans="1:20" x14ac:dyDescent="0.2">
      <c r="A5" s="98" t="s">
        <v>35</v>
      </c>
      <c r="B5" s="6" t="s">
        <v>389</v>
      </c>
      <c r="C5" s="96">
        <v>8</v>
      </c>
      <c r="D5" s="94" t="s">
        <v>1</v>
      </c>
      <c r="E5" s="96">
        <v>2</v>
      </c>
      <c r="F5" s="6" t="s">
        <v>333</v>
      </c>
      <c r="H5" s="98" t="s">
        <v>35</v>
      </c>
      <c r="I5" s="6" t="s">
        <v>389</v>
      </c>
      <c r="J5" s="96">
        <v>8</v>
      </c>
      <c r="K5" s="94" t="s">
        <v>1</v>
      </c>
      <c r="L5" s="96">
        <v>5</v>
      </c>
      <c r="M5" s="6" t="s">
        <v>341</v>
      </c>
      <c r="O5" s="98" t="s">
        <v>35</v>
      </c>
      <c r="P5" s="6" t="s">
        <v>477</v>
      </c>
      <c r="Q5" s="96">
        <v>9</v>
      </c>
      <c r="R5" s="94" t="s">
        <v>1</v>
      </c>
      <c r="S5" s="96">
        <v>7</v>
      </c>
      <c r="T5" s="6" t="s">
        <v>478</v>
      </c>
    </row>
    <row r="6" spans="1:20" x14ac:dyDescent="0.2">
      <c r="A6" s="99"/>
      <c r="B6" s="6" t="s">
        <v>390</v>
      </c>
      <c r="C6" s="97"/>
      <c r="D6" s="95"/>
      <c r="E6" s="97"/>
      <c r="F6" s="6" t="s">
        <v>335</v>
      </c>
      <c r="H6" s="99"/>
      <c r="I6" s="6" t="s">
        <v>391</v>
      </c>
      <c r="J6" s="97"/>
      <c r="K6" s="95"/>
      <c r="L6" s="97"/>
      <c r="M6" s="6" t="s">
        <v>470</v>
      </c>
      <c r="O6" s="99"/>
      <c r="P6" s="6" t="s">
        <v>479</v>
      </c>
      <c r="Q6" s="97"/>
      <c r="R6" s="95"/>
      <c r="S6" s="97"/>
      <c r="T6" s="6" t="s">
        <v>480</v>
      </c>
    </row>
    <row r="7" spans="1:20" x14ac:dyDescent="0.2">
      <c r="A7" s="98" t="s">
        <v>34</v>
      </c>
      <c r="B7" s="6" t="s">
        <v>391</v>
      </c>
      <c r="C7" s="96">
        <v>8</v>
      </c>
      <c r="D7" s="94" t="s">
        <v>1</v>
      </c>
      <c r="E7" s="96">
        <v>2</v>
      </c>
      <c r="F7" s="6" t="s">
        <v>337</v>
      </c>
      <c r="H7" s="98" t="s">
        <v>34</v>
      </c>
      <c r="I7" s="6" t="s">
        <v>471</v>
      </c>
      <c r="J7" s="96">
        <v>8</v>
      </c>
      <c r="K7" s="94" t="s">
        <v>1</v>
      </c>
      <c r="L7" s="96">
        <v>1</v>
      </c>
      <c r="M7" s="6" t="s">
        <v>472</v>
      </c>
      <c r="O7" s="98" t="s">
        <v>34</v>
      </c>
      <c r="P7" s="6" t="s">
        <v>481</v>
      </c>
      <c r="Q7" s="96">
        <v>8</v>
      </c>
      <c r="R7" s="94" t="s">
        <v>1</v>
      </c>
      <c r="S7" s="96">
        <v>0</v>
      </c>
      <c r="T7" s="6" t="s">
        <v>482</v>
      </c>
    </row>
    <row r="8" spans="1:20" x14ac:dyDescent="0.2">
      <c r="A8" s="99"/>
      <c r="B8" s="6" t="s">
        <v>392</v>
      </c>
      <c r="C8" s="97"/>
      <c r="D8" s="95"/>
      <c r="E8" s="97"/>
      <c r="F8" s="6" t="s">
        <v>331</v>
      </c>
      <c r="H8" s="99"/>
      <c r="I8" s="6" t="s">
        <v>392</v>
      </c>
      <c r="J8" s="97"/>
      <c r="K8" s="95"/>
      <c r="L8" s="97"/>
      <c r="M8" s="6" t="s">
        <v>330</v>
      </c>
      <c r="O8" s="99"/>
      <c r="P8" s="6" t="s">
        <v>483</v>
      </c>
      <c r="Q8" s="97"/>
      <c r="R8" s="95"/>
      <c r="S8" s="97"/>
      <c r="T8" s="6" t="s">
        <v>484</v>
      </c>
    </row>
    <row r="9" spans="1:20" x14ac:dyDescent="0.2">
      <c r="A9" s="98" t="s">
        <v>33</v>
      </c>
      <c r="B9" s="6" t="s">
        <v>393</v>
      </c>
      <c r="C9" s="96">
        <v>8</v>
      </c>
      <c r="D9" s="94" t="s">
        <v>82</v>
      </c>
      <c r="E9" s="96">
        <v>0</v>
      </c>
      <c r="F9" s="6"/>
      <c r="H9" s="98" t="s">
        <v>33</v>
      </c>
      <c r="I9" s="6" t="s">
        <v>393</v>
      </c>
      <c r="J9" s="96">
        <v>8</v>
      </c>
      <c r="K9" s="94" t="s">
        <v>1</v>
      </c>
      <c r="L9" s="96">
        <v>1</v>
      </c>
      <c r="M9" s="6" t="s">
        <v>473</v>
      </c>
      <c r="O9" s="98" t="s">
        <v>33</v>
      </c>
      <c r="P9" s="6" t="s">
        <v>485</v>
      </c>
      <c r="Q9" s="96">
        <v>9</v>
      </c>
      <c r="R9" s="94" t="s">
        <v>1</v>
      </c>
      <c r="S9" s="96">
        <v>7</v>
      </c>
      <c r="T9" s="6" t="s">
        <v>486</v>
      </c>
    </row>
    <row r="10" spans="1:20" x14ac:dyDescent="0.2">
      <c r="A10" s="99"/>
      <c r="B10" s="6" t="s">
        <v>394</v>
      </c>
      <c r="C10" s="97"/>
      <c r="D10" s="95"/>
      <c r="E10" s="97"/>
      <c r="F10" s="6"/>
      <c r="H10" s="99"/>
      <c r="I10" s="6" t="s">
        <v>390</v>
      </c>
      <c r="J10" s="97"/>
      <c r="K10" s="95"/>
      <c r="L10" s="97"/>
      <c r="M10" s="6" t="s">
        <v>338</v>
      </c>
      <c r="O10" s="99"/>
      <c r="P10" s="6" t="s">
        <v>487</v>
      </c>
      <c r="Q10" s="97"/>
      <c r="R10" s="95"/>
      <c r="S10" s="97"/>
      <c r="T10" s="6" t="s">
        <v>488</v>
      </c>
    </row>
    <row r="11" spans="1:20" ht="26.25" customHeight="1" x14ac:dyDescent="0.2">
      <c r="A11" s="3" t="s">
        <v>32</v>
      </c>
      <c r="B11" s="6" t="s">
        <v>393</v>
      </c>
      <c r="C11" s="7">
        <v>8</v>
      </c>
      <c r="D11" s="11" t="s">
        <v>1</v>
      </c>
      <c r="E11" s="7">
        <v>5</v>
      </c>
      <c r="F11" s="6" t="s">
        <v>335</v>
      </c>
      <c r="H11" s="3" t="s">
        <v>32</v>
      </c>
      <c r="I11" s="6" t="s">
        <v>393</v>
      </c>
      <c r="J11" s="7">
        <v>7</v>
      </c>
      <c r="K11" s="11" t="s">
        <v>1</v>
      </c>
      <c r="L11" s="7">
        <v>9</v>
      </c>
      <c r="M11" s="6" t="s">
        <v>341</v>
      </c>
      <c r="O11" s="3" t="s">
        <v>32</v>
      </c>
      <c r="P11" s="6" t="s">
        <v>479</v>
      </c>
      <c r="Q11" s="7">
        <v>8</v>
      </c>
      <c r="R11" s="11" t="s">
        <v>1</v>
      </c>
      <c r="S11" s="7">
        <v>4</v>
      </c>
      <c r="T11" s="6" t="s">
        <v>480</v>
      </c>
    </row>
    <row r="12" spans="1:20" ht="27" customHeight="1" x14ac:dyDescent="0.2">
      <c r="A12" s="3" t="s">
        <v>31</v>
      </c>
      <c r="B12" s="6" t="s">
        <v>394</v>
      </c>
      <c r="C12" s="7">
        <v>8</v>
      </c>
      <c r="D12" s="11" t="s">
        <v>1</v>
      </c>
      <c r="E12" s="7">
        <v>2</v>
      </c>
      <c r="F12" s="6" t="s">
        <v>395</v>
      </c>
      <c r="H12" s="3" t="s">
        <v>31</v>
      </c>
      <c r="I12" s="6" t="s">
        <v>392</v>
      </c>
      <c r="J12" s="7">
        <v>6</v>
      </c>
      <c r="K12" s="11" t="s">
        <v>1</v>
      </c>
      <c r="L12" s="7">
        <v>8</v>
      </c>
      <c r="M12" s="6" t="s">
        <v>332</v>
      </c>
      <c r="O12" s="3" t="s">
        <v>31</v>
      </c>
      <c r="P12" s="6" t="s">
        <v>487</v>
      </c>
      <c r="Q12" s="7">
        <v>8</v>
      </c>
      <c r="R12" s="11" t="s">
        <v>1</v>
      </c>
      <c r="S12" s="7">
        <v>5</v>
      </c>
      <c r="T12" s="6" t="s">
        <v>488</v>
      </c>
    </row>
    <row r="13" spans="1:20" ht="26.25" customHeight="1" x14ac:dyDescent="0.2">
      <c r="A13" s="3"/>
      <c r="B13" s="8">
        <v>40</v>
      </c>
      <c r="C13" s="9">
        <v>5</v>
      </c>
      <c r="D13" s="10" t="s">
        <v>1</v>
      </c>
      <c r="E13" s="9">
        <v>0</v>
      </c>
      <c r="F13" s="8">
        <v>11</v>
      </c>
      <c r="H13" s="3"/>
      <c r="I13" s="8">
        <v>37</v>
      </c>
      <c r="J13" s="9">
        <v>3</v>
      </c>
      <c r="K13" s="10" t="s">
        <v>1</v>
      </c>
      <c r="L13" s="9">
        <v>2</v>
      </c>
      <c r="M13" s="8">
        <v>24</v>
      </c>
      <c r="O13" s="3"/>
      <c r="P13" s="8">
        <v>42</v>
      </c>
      <c r="Q13" s="9">
        <v>5</v>
      </c>
      <c r="R13" s="10" t="s">
        <v>1</v>
      </c>
      <c r="S13" s="9">
        <v>0</v>
      </c>
      <c r="T13" s="8">
        <v>23</v>
      </c>
    </row>
    <row r="15" spans="1:20" x14ac:dyDescent="0.2">
      <c r="B15" s="103">
        <v>45697</v>
      </c>
      <c r="C15" s="103"/>
      <c r="D15" s="102" t="s">
        <v>388</v>
      </c>
      <c r="E15" s="102"/>
      <c r="F15" s="102"/>
      <c r="I15" s="103">
        <v>45696</v>
      </c>
      <c r="J15" s="103"/>
      <c r="K15" s="102" t="s">
        <v>388</v>
      </c>
      <c r="L15" s="102"/>
      <c r="M15" s="102"/>
      <c r="P15" s="103">
        <v>45578</v>
      </c>
      <c r="Q15" s="103"/>
      <c r="R15" s="102" t="s">
        <v>328</v>
      </c>
      <c r="S15" s="102"/>
      <c r="T15" s="102"/>
    </row>
    <row r="16" spans="1:20" ht="26.25" customHeight="1" x14ac:dyDescent="0.2">
      <c r="A16" s="3"/>
      <c r="B16" s="100" t="s">
        <v>61</v>
      </c>
      <c r="C16" s="101"/>
      <c r="D16" s="60" t="s">
        <v>2</v>
      </c>
      <c r="E16" s="100" t="s">
        <v>14</v>
      </c>
      <c r="F16" s="101"/>
      <c r="G16" s="61"/>
      <c r="H16" s="60"/>
      <c r="I16" s="100" t="s">
        <v>61</v>
      </c>
      <c r="J16" s="101"/>
      <c r="K16" s="60" t="s">
        <v>2</v>
      </c>
      <c r="L16" s="100" t="s">
        <v>54</v>
      </c>
      <c r="M16" s="101"/>
      <c r="N16" s="61"/>
      <c r="O16" s="60"/>
      <c r="P16" s="100" t="s">
        <v>18</v>
      </c>
      <c r="Q16" s="101"/>
      <c r="R16" s="60" t="s">
        <v>2</v>
      </c>
      <c r="S16" s="100" t="s">
        <v>62</v>
      </c>
      <c r="T16" s="101"/>
    </row>
    <row r="17" spans="1:20" x14ac:dyDescent="0.2">
      <c r="A17" s="98" t="s">
        <v>35</v>
      </c>
      <c r="B17" s="6" t="s">
        <v>393</v>
      </c>
      <c r="C17" s="96">
        <v>8</v>
      </c>
      <c r="D17" s="98" t="s">
        <v>1</v>
      </c>
      <c r="E17" s="96">
        <v>0</v>
      </c>
      <c r="F17" s="6" t="s">
        <v>453</v>
      </c>
      <c r="H17" s="98" t="s">
        <v>35</v>
      </c>
      <c r="I17" s="6" t="s">
        <v>389</v>
      </c>
      <c r="J17" s="96">
        <v>0</v>
      </c>
      <c r="K17" s="98" t="s">
        <v>1</v>
      </c>
      <c r="L17" s="96">
        <v>8</v>
      </c>
      <c r="M17" s="6" t="s">
        <v>599</v>
      </c>
      <c r="O17" s="98" t="s">
        <v>35</v>
      </c>
      <c r="P17" s="6" t="s">
        <v>329</v>
      </c>
      <c r="Q17" s="96">
        <v>8</v>
      </c>
      <c r="R17" s="98" t="s">
        <v>1</v>
      </c>
      <c r="S17" s="96">
        <v>1</v>
      </c>
      <c r="T17" s="6" t="s">
        <v>330</v>
      </c>
    </row>
    <row r="18" spans="1:20" x14ac:dyDescent="0.2">
      <c r="A18" s="99"/>
      <c r="B18" s="6" t="s">
        <v>390</v>
      </c>
      <c r="C18" s="97"/>
      <c r="D18" s="99"/>
      <c r="E18" s="97"/>
      <c r="F18" s="6" t="s">
        <v>454</v>
      </c>
      <c r="H18" s="99"/>
      <c r="I18" s="6" t="s">
        <v>391</v>
      </c>
      <c r="J18" s="97"/>
      <c r="K18" s="99"/>
      <c r="L18" s="97"/>
      <c r="M18" s="6" t="s">
        <v>600</v>
      </c>
      <c r="O18" s="99"/>
      <c r="P18" s="6" t="s">
        <v>331</v>
      </c>
      <c r="Q18" s="97"/>
      <c r="R18" s="99"/>
      <c r="S18" s="97"/>
      <c r="T18" s="6" t="s">
        <v>332</v>
      </c>
    </row>
    <row r="19" spans="1:20" x14ac:dyDescent="0.2">
      <c r="A19" s="98" t="s">
        <v>34</v>
      </c>
      <c r="B19" s="6" t="s">
        <v>606</v>
      </c>
      <c r="C19" s="96">
        <v>8</v>
      </c>
      <c r="D19" s="98" t="s">
        <v>1</v>
      </c>
      <c r="E19" s="96">
        <v>3</v>
      </c>
      <c r="F19" s="6" t="s">
        <v>455</v>
      </c>
      <c r="H19" s="98" t="s">
        <v>34</v>
      </c>
      <c r="I19" s="6" t="s">
        <v>390</v>
      </c>
      <c r="J19" s="96">
        <v>8</v>
      </c>
      <c r="K19" s="98" t="s">
        <v>1</v>
      </c>
      <c r="L19" s="96">
        <v>2</v>
      </c>
      <c r="M19" s="6" t="s">
        <v>601</v>
      </c>
      <c r="O19" s="98" t="s">
        <v>34</v>
      </c>
      <c r="P19" s="6" t="s">
        <v>333</v>
      </c>
      <c r="Q19" s="96">
        <v>6</v>
      </c>
      <c r="R19" s="98" t="s">
        <v>1</v>
      </c>
      <c r="S19" s="96">
        <v>8</v>
      </c>
      <c r="T19" s="6" t="s">
        <v>334</v>
      </c>
    </row>
    <row r="20" spans="1:20" x14ac:dyDescent="0.2">
      <c r="A20" s="99"/>
      <c r="B20" s="6" t="s">
        <v>389</v>
      </c>
      <c r="C20" s="97"/>
      <c r="D20" s="99"/>
      <c r="E20" s="97"/>
      <c r="F20" s="6" t="s">
        <v>607</v>
      </c>
      <c r="H20" s="99"/>
      <c r="I20" s="6" t="s">
        <v>471</v>
      </c>
      <c r="J20" s="97"/>
      <c r="K20" s="99"/>
      <c r="L20" s="97"/>
      <c r="M20" s="6" t="s">
        <v>602</v>
      </c>
      <c r="O20" s="99"/>
      <c r="P20" s="6" t="s">
        <v>335</v>
      </c>
      <c r="Q20" s="97"/>
      <c r="R20" s="99"/>
      <c r="S20" s="97"/>
      <c r="T20" s="6" t="s">
        <v>336</v>
      </c>
    </row>
    <row r="21" spans="1:20" x14ac:dyDescent="0.2">
      <c r="A21" s="98" t="s">
        <v>33</v>
      </c>
      <c r="B21" s="6" t="s">
        <v>608</v>
      </c>
      <c r="C21" s="104">
        <v>8</v>
      </c>
      <c r="D21" s="98" t="s">
        <v>1</v>
      </c>
      <c r="E21" s="104">
        <v>1</v>
      </c>
      <c r="F21" s="6" t="s">
        <v>458</v>
      </c>
      <c r="H21" s="98" t="s">
        <v>33</v>
      </c>
      <c r="I21" s="6" t="s">
        <v>603</v>
      </c>
      <c r="J21" s="104">
        <v>8</v>
      </c>
      <c r="K21" s="98" t="s">
        <v>1</v>
      </c>
      <c r="L21" s="104">
        <v>4</v>
      </c>
      <c r="M21" s="6" t="s">
        <v>604</v>
      </c>
      <c r="O21" s="98" t="s">
        <v>33</v>
      </c>
      <c r="P21" s="6" t="s">
        <v>337</v>
      </c>
      <c r="Q21" s="104">
        <v>8</v>
      </c>
      <c r="R21" s="98" t="s">
        <v>1</v>
      </c>
      <c r="S21" s="104">
        <v>5</v>
      </c>
      <c r="T21" s="6" t="s">
        <v>338</v>
      </c>
    </row>
    <row r="22" spans="1:20" x14ac:dyDescent="0.2">
      <c r="A22" s="99"/>
      <c r="B22" s="6" t="s">
        <v>391</v>
      </c>
      <c r="C22" s="105"/>
      <c r="D22" s="99"/>
      <c r="E22" s="105"/>
      <c r="F22" s="6" t="s">
        <v>459</v>
      </c>
      <c r="H22" s="99"/>
      <c r="I22" s="6" t="s">
        <v>392</v>
      </c>
      <c r="J22" s="105"/>
      <c r="K22" s="99"/>
      <c r="L22" s="105"/>
      <c r="M22" s="6" t="s">
        <v>605</v>
      </c>
      <c r="O22" s="99"/>
      <c r="P22" s="6" t="s">
        <v>339</v>
      </c>
      <c r="Q22" s="105"/>
      <c r="R22" s="99"/>
      <c r="S22" s="105"/>
      <c r="T22" s="6" t="s">
        <v>340</v>
      </c>
    </row>
    <row r="23" spans="1:20" ht="26.25" customHeight="1" x14ac:dyDescent="0.2">
      <c r="A23" s="3" t="s">
        <v>32</v>
      </c>
      <c r="B23" s="6" t="s">
        <v>394</v>
      </c>
      <c r="C23" s="7">
        <v>4</v>
      </c>
      <c r="D23" s="3" t="s">
        <v>1</v>
      </c>
      <c r="E23" s="7">
        <v>8</v>
      </c>
      <c r="F23" s="6" t="s">
        <v>607</v>
      </c>
      <c r="H23" s="3" t="s">
        <v>32</v>
      </c>
      <c r="I23" s="6" t="s">
        <v>471</v>
      </c>
      <c r="J23" s="7">
        <v>8</v>
      </c>
      <c r="K23" s="3" t="s">
        <v>1</v>
      </c>
      <c r="L23" s="7">
        <v>4</v>
      </c>
      <c r="M23" s="6" t="s">
        <v>600</v>
      </c>
      <c r="O23" s="3" t="s">
        <v>32</v>
      </c>
      <c r="P23" s="6" t="s">
        <v>337</v>
      </c>
      <c r="Q23" s="7">
        <v>0</v>
      </c>
      <c r="R23" s="3" t="s">
        <v>1</v>
      </c>
      <c r="S23" s="7">
        <v>8</v>
      </c>
      <c r="T23" s="6" t="s">
        <v>341</v>
      </c>
    </row>
    <row r="24" spans="1:20" ht="27" customHeight="1" x14ac:dyDescent="0.2">
      <c r="A24" s="3" t="s">
        <v>31</v>
      </c>
      <c r="B24" s="6" t="s">
        <v>606</v>
      </c>
      <c r="C24" s="7">
        <v>8</v>
      </c>
      <c r="D24" s="3" t="s">
        <v>1</v>
      </c>
      <c r="E24" s="7">
        <v>1</v>
      </c>
      <c r="F24" s="6" t="s">
        <v>458</v>
      </c>
      <c r="H24" s="3" t="s">
        <v>31</v>
      </c>
      <c r="I24" s="6" t="s">
        <v>392</v>
      </c>
      <c r="J24" s="7">
        <v>3</v>
      </c>
      <c r="K24" s="3" t="s">
        <v>1</v>
      </c>
      <c r="L24" s="7">
        <v>8</v>
      </c>
      <c r="M24" s="6" t="s">
        <v>599</v>
      </c>
      <c r="O24" s="3" t="s">
        <v>31</v>
      </c>
      <c r="P24" s="6" t="s">
        <v>335</v>
      </c>
      <c r="Q24" s="7">
        <v>8</v>
      </c>
      <c r="R24" s="3" t="s">
        <v>1</v>
      </c>
      <c r="S24" s="7">
        <v>4</v>
      </c>
      <c r="T24" s="6" t="s">
        <v>342</v>
      </c>
    </row>
    <row r="25" spans="1:20" ht="26.25" customHeight="1" x14ac:dyDescent="0.2">
      <c r="A25" s="3"/>
      <c r="B25" s="8">
        <v>36</v>
      </c>
      <c r="C25" s="9">
        <v>4</v>
      </c>
      <c r="D25" s="10" t="s">
        <v>1</v>
      </c>
      <c r="E25" s="9">
        <v>1</v>
      </c>
      <c r="F25" s="8">
        <v>13</v>
      </c>
      <c r="H25" s="3"/>
      <c r="I25" s="8">
        <v>27</v>
      </c>
      <c r="J25" s="9">
        <v>3</v>
      </c>
      <c r="K25" s="10" t="s">
        <v>1</v>
      </c>
      <c r="L25" s="9">
        <v>2</v>
      </c>
      <c r="M25" s="8">
        <v>26</v>
      </c>
      <c r="O25" s="3"/>
      <c r="P25" s="8">
        <v>30</v>
      </c>
      <c r="Q25" s="9">
        <v>3</v>
      </c>
      <c r="R25" s="10" t="s">
        <v>1</v>
      </c>
      <c r="S25" s="9">
        <v>2</v>
      </c>
      <c r="T25" s="8">
        <v>26</v>
      </c>
    </row>
    <row r="27" spans="1:20" x14ac:dyDescent="0.2">
      <c r="B27" s="103">
        <v>45612</v>
      </c>
      <c r="C27" s="103"/>
      <c r="D27" s="102" t="s">
        <v>328</v>
      </c>
      <c r="E27" s="102"/>
      <c r="F27" s="102"/>
      <c r="I27" s="103">
        <v>45613</v>
      </c>
      <c r="J27" s="103"/>
      <c r="K27" s="102" t="s">
        <v>328</v>
      </c>
      <c r="L27" s="102"/>
      <c r="M27" s="102"/>
      <c r="P27" s="103"/>
      <c r="Q27" s="103"/>
      <c r="R27" s="102"/>
      <c r="S27" s="102"/>
      <c r="T27" s="102"/>
    </row>
    <row r="28" spans="1:20" ht="26.25" customHeight="1" x14ac:dyDescent="0.2">
      <c r="A28" s="3"/>
      <c r="B28" s="100" t="s">
        <v>18</v>
      </c>
      <c r="C28" s="101"/>
      <c r="D28" s="60" t="s">
        <v>2</v>
      </c>
      <c r="E28" s="100" t="s">
        <v>52</v>
      </c>
      <c r="F28" s="101"/>
      <c r="G28" s="61"/>
      <c r="H28" s="60"/>
      <c r="I28" s="100" t="s">
        <v>18</v>
      </c>
      <c r="J28" s="101"/>
      <c r="K28" s="60" t="s">
        <v>2</v>
      </c>
      <c r="L28" s="100" t="s">
        <v>14</v>
      </c>
      <c r="M28" s="101"/>
      <c r="N28" s="61"/>
      <c r="O28" s="60"/>
      <c r="P28" s="100" t="str">
        <f>組み合わせ!$B$15</f>
        <v>コマツ</v>
      </c>
      <c r="Q28" s="101"/>
      <c r="R28" s="60" t="s">
        <v>2</v>
      </c>
      <c r="S28" s="100" t="str">
        <f>組み合わせ!$B$19</f>
        <v>ミズノＡ</v>
      </c>
      <c r="T28" s="101"/>
    </row>
    <row r="29" spans="1:20" x14ac:dyDescent="0.2">
      <c r="A29" s="98" t="s">
        <v>35</v>
      </c>
      <c r="B29" s="6" t="s">
        <v>329</v>
      </c>
      <c r="C29" s="96">
        <v>8</v>
      </c>
      <c r="D29" s="94" t="s">
        <v>1</v>
      </c>
      <c r="E29" s="96">
        <v>3</v>
      </c>
      <c r="F29" s="6" t="s">
        <v>444</v>
      </c>
      <c r="H29" s="98" t="s">
        <v>35</v>
      </c>
      <c r="I29" s="6" t="s">
        <v>452</v>
      </c>
      <c r="J29" s="96">
        <v>8</v>
      </c>
      <c r="K29" s="94" t="s">
        <v>1</v>
      </c>
      <c r="L29" s="96">
        <v>1</v>
      </c>
      <c r="M29" s="6" t="s">
        <v>453</v>
      </c>
      <c r="O29" s="98" t="s">
        <v>35</v>
      </c>
      <c r="P29" s="6"/>
      <c r="Q29" s="96"/>
      <c r="R29" s="94" t="s">
        <v>30</v>
      </c>
      <c r="S29" s="96"/>
      <c r="T29" s="6"/>
    </row>
    <row r="30" spans="1:20" x14ac:dyDescent="0.2">
      <c r="A30" s="99"/>
      <c r="B30" s="6" t="s">
        <v>335</v>
      </c>
      <c r="C30" s="97"/>
      <c r="D30" s="95"/>
      <c r="E30" s="97"/>
      <c r="F30" s="6" t="s">
        <v>445</v>
      </c>
      <c r="H30" s="99"/>
      <c r="I30" s="6" t="s">
        <v>335</v>
      </c>
      <c r="J30" s="97"/>
      <c r="K30" s="95"/>
      <c r="L30" s="97"/>
      <c r="M30" s="6" t="s">
        <v>454</v>
      </c>
      <c r="O30" s="99"/>
      <c r="P30" s="6"/>
      <c r="Q30" s="97"/>
      <c r="R30" s="95"/>
      <c r="S30" s="97"/>
      <c r="T30" s="6"/>
    </row>
    <row r="31" spans="1:20" x14ac:dyDescent="0.2">
      <c r="A31" s="98" t="s">
        <v>34</v>
      </c>
      <c r="B31" s="6" t="s">
        <v>395</v>
      </c>
      <c r="C31" s="96">
        <v>8</v>
      </c>
      <c r="D31" s="94" t="s">
        <v>1</v>
      </c>
      <c r="E31" s="96">
        <v>4</v>
      </c>
      <c r="F31" s="6" t="s">
        <v>446</v>
      </c>
      <c r="H31" s="98" t="s">
        <v>34</v>
      </c>
      <c r="I31" s="6" t="s">
        <v>337</v>
      </c>
      <c r="J31" s="96">
        <v>8</v>
      </c>
      <c r="K31" s="94" t="s">
        <v>369</v>
      </c>
      <c r="L31" s="96">
        <v>9</v>
      </c>
      <c r="M31" s="6" t="s">
        <v>455</v>
      </c>
      <c r="O31" s="98" t="s">
        <v>34</v>
      </c>
      <c r="P31" s="6"/>
      <c r="Q31" s="96"/>
      <c r="R31" s="94" t="s">
        <v>30</v>
      </c>
      <c r="S31" s="96"/>
      <c r="T31" s="6"/>
    </row>
    <row r="32" spans="1:20" x14ac:dyDescent="0.2">
      <c r="A32" s="99"/>
      <c r="B32" s="6" t="s">
        <v>331</v>
      </c>
      <c r="C32" s="97"/>
      <c r="D32" s="95"/>
      <c r="E32" s="97"/>
      <c r="F32" s="6" t="s">
        <v>447</v>
      </c>
      <c r="H32" s="99"/>
      <c r="I32" s="6" t="s">
        <v>395</v>
      </c>
      <c r="J32" s="97"/>
      <c r="K32" s="95"/>
      <c r="L32" s="97"/>
      <c r="M32" s="6" t="s">
        <v>456</v>
      </c>
      <c r="O32" s="99"/>
      <c r="P32" s="6"/>
      <c r="Q32" s="97"/>
      <c r="R32" s="95"/>
      <c r="S32" s="97"/>
      <c r="T32" s="6"/>
    </row>
    <row r="33" spans="1:20" x14ac:dyDescent="0.2">
      <c r="A33" s="98" t="s">
        <v>33</v>
      </c>
      <c r="B33" s="6" t="s">
        <v>337</v>
      </c>
      <c r="C33" s="96">
        <v>9</v>
      </c>
      <c r="D33" s="94" t="s">
        <v>448</v>
      </c>
      <c r="E33" s="96">
        <v>8</v>
      </c>
      <c r="F33" s="6" t="s">
        <v>449</v>
      </c>
      <c r="H33" s="98" t="s">
        <v>33</v>
      </c>
      <c r="I33" s="6" t="s">
        <v>457</v>
      </c>
      <c r="J33" s="96">
        <v>8</v>
      </c>
      <c r="K33" s="94" t="s">
        <v>1</v>
      </c>
      <c r="L33" s="96">
        <v>6</v>
      </c>
      <c r="M33" s="6" t="s">
        <v>458</v>
      </c>
      <c r="O33" s="98" t="s">
        <v>33</v>
      </c>
      <c r="P33" s="6"/>
      <c r="Q33" s="104"/>
      <c r="R33" s="94" t="s">
        <v>30</v>
      </c>
      <c r="S33" s="96"/>
      <c r="T33" s="6"/>
    </row>
    <row r="34" spans="1:20" x14ac:dyDescent="0.2">
      <c r="A34" s="99"/>
      <c r="B34" s="6" t="s">
        <v>339</v>
      </c>
      <c r="C34" s="97"/>
      <c r="D34" s="95"/>
      <c r="E34" s="97"/>
      <c r="F34" s="6" t="s">
        <v>450</v>
      </c>
      <c r="H34" s="99"/>
      <c r="I34" s="6" t="s">
        <v>339</v>
      </c>
      <c r="J34" s="97"/>
      <c r="K34" s="95"/>
      <c r="L34" s="97"/>
      <c r="M34" s="6" t="s">
        <v>459</v>
      </c>
      <c r="O34" s="99"/>
      <c r="P34" s="6"/>
      <c r="Q34" s="105"/>
      <c r="R34" s="95"/>
      <c r="S34" s="97"/>
      <c r="T34" s="6"/>
    </row>
    <row r="35" spans="1:20" ht="26.25" customHeight="1" x14ac:dyDescent="0.2">
      <c r="A35" s="3" t="s">
        <v>32</v>
      </c>
      <c r="B35" s="6" t="s">
        <v>337</v>
      </c>
      <c r="C35" s="7">
        <v>6</v>
      </c>
      <c r="D35" s="11" t="s">
        <v>1</v>
      </c>
      <c r="E35" s="7">
        <v>8</v>
      </c>
      <c r="F35" s="6" t="s">
        <v>451</v>
      </c>
      <c r="H35" s="3" t="s">
        <v>32</v>
      </c>
      <c r="I35" s="6" t="s">
        <v>337</v>
      </c>
      <c r="J35" s="7">
        <v>8</v>
      </c>
      <c r="K35" s="11" t="s">
        <v>1</v>
      </c>
      <c r="L35" s="7">
        <v>5</v>
      </c>
      <c r="M35" s="6" t="s">
        <v>458</v>
      </c>
      <c r="O35" s="3" t="s">
        <v>32</v>
      </c>
      <c r="P35" s="6"/>
      <c r="Q35" s="7"/>
      <c r="R35" s="11" t="s">
        <v>30</v>
      </c>
      <c r="S35" s="7"/>
      <c r="T35" s="6"/>
    </row>
    <row r="36" spans="1:20" ht="27" customHeight="1" x14ac:dyDescent="0.2">
      <c r="A36" s="3" t="s">
        <v>31</v>
      </c>
      <c r="B36" s="6" t="s">
        <v>331</v>
      </c>
      <c r="C36" s="7">
        <v>4</v>
      </c>
      <c r="D36" s="11" t="s">
        <v>1</v>
      </c>
      <c r="E36" s="7">
        <v>8</v>
      </c>
      <c r="F36" s="6" t="s">
        <v>447</v>
      </c>
      <c r="H36" s="3" t="s">
        <v>31</v>
      </c>
      <c r="I36" s="6" t="s">
        <v>335</v>
      </c>
      <c r="J36" s="7">
        <v>8</v>
      </c>
      <c r="K36" s="11" t="s">
        <v>1</v>
      </c>
      <c r="L36" s="7">
        <v>2</v>
      </c>
      <c r="M36" s="6" t="s">
        <v>456</v>
      </c>
      <c r="O36" s="3" t="s">
        <v>31</v>
      </c>
      <c r="P36" s="6"/>
      <c r="Q36" s="7"/>
      <c r="R36" s="11" t="s">
        <v>30</v>
      </c>
      <c r="S36" s="7"/>
      <c r="T36" s="6"/>
    </row>
    <row r="37" spans="1:20" ht="26.25" customHeight="1" x14ac:dyDescent="0.2">
      <c r="A37" s="3"/>
      <c r="B37" s="8">
        <v>35</v>
      </c>
      <c r="C37" s="9">
        <v>3</v>
      </c>
      <c r="D37" s="10" t="s">
        <v>1</v>
      </c>
      <c r="E37" s="9">
        <v>2</v>
      </c>
      <c r="F37" s="8">
        <v>31</v>
      </c>
      <c r="H37" s="3"/>
      <c r="I37" s="8">
        <v>40</v>
      </c>
      <c r="J37" s="9">
        <v>4</v>
      </c>
      <c r="K37" s="10" t="s">
        <v>1</v>
      </c>
      <c r="L37" s="9">
        <v>1</v>
      </c>
      <c r="M37" s="8">
        <v>23</v>
      </c>
      <c r="O37" s="3"/>
      <c r="P37" s="8">
        <f>SUM(Q29:Q36)</f>
        <v>0</v>
      </c>
      <c r="Q37" s="9"/>
      <c r="R37" s="10" t="s">
        <v>30</v>
      </c>
      <c r="S37" s="9"/>
      <c r="T37" s="8">
        <f>SUM(S29:S36)</f>
        <v>0</v>
      </c>
    </row>
    <row r="39" spans="1:20" x14ac:dyDescent="0.2">
      <c r="B39" s="103">
        <v>45619</v>
      </c>
      <c r="C39" s="103"/>
      <c r="D39" s="102" t="s">
        <v>667</v>
      </c>
      <c r="E39" s="102"/>
      <c r="F39" s="102"/>
      <c r="I39" s="103">
        <v>45571</v>
      </c>
      <c r="J39" s="103"/>
      <c r="K39" s="102" t="s">
        <v>667</v>
      </c>
      <c r="L39" s="102"/>
      <c r="M39" s="102"/>
      <c r="P39" s="103"/>
      <c r="Q39" s="103"/>
      <c r="R39" s="102"/>
      <c r="S39" s="102"/>
      <c r="T39" s="102"/>
    </row>
    <row r="40" spans="1:20" ht="26.25" customHeight="1" x14ac:dyDescent="0.2">
      <c r="A40" s="3"/>
      <c r="B40" s="100" t="s">
        <v>62</v>
      </c>
      <c r="C40" s="101"/>
      <c r="D40" s="60" t="s">
        <v>2</v>
      </c>
      <c r="E40" s="100" t="s">
        <v>52</v>
      </c>
      <c r="F40" s="101"/>
      <c r="G40" s="61"/>
      <c r="H40" s="60"/>
      <c r="I40" s="100" t="s">
        <v>62</v>
      </c>
      <c r="J40" s="101"/>
      <c r="K40" s="60" t="s">
        <v>2</v>
      </c>
      <c r="L40" s="100" t="s">
        <v>14</v>
      </c>
      <c r="M40" s="101"/>
      <c r="N40" s="61"/>
      <c r="O40" s="60"/>
      <c r="P40" s="100" t="str">
        <f>組み合わせ!$B$16</f>
        <v>都市再生機構</v>
      </c>
      <c r="Q40" s="101"/>
      <c r="R40" s="60" t="s">
        <v>2</v>
      </c>
      <c r="S40" s="100" t="str">
        <f>組み合わせ!$B$19</f>
        <v>ミズノＡ</v>
      </c>
      <c r="T40" s="101"/>
    </row>
    <row r="41" spans="1:20" x14ac:dyDescent="0.2">
      <c r="A41" s="98" t="s">
        <v>35</v>
      </c>
      <c r="B41" s="6" t="s">
        <v>330</v>
      </c>
      <c r="C41" s="96">
        <v>8</v>
      </c>
      <c r="D41" s="94" t="s">
        <v>1</v>
      </c>
      <c r="E41" s="96">
        <v>4</v>
      </c>
      <c r="F41" s="6" t="s">
        <v>446</v>
      </c>
      <c r="H41" s="98" t="s">
        <v>35</v>
      </c>
      <c r="I41" s="6" t="s">
        <v>342</v>
      </c>
      <c r="J41" s="96">
        <v>6</v>
      </c>
      <c r="K41" s="94" t="s">
        <v>1</v>
      </c>
      <c r="L41" s="96">
        <v>8</v>
      </c>
      <c r="M41" s="6" t="s">
        <v>607</v>
      </c>
      <c r="O41" s="98" t="s">
        <v>35</v>
      </c>
      <c r="P41" s="6"/>
      <c r="Q41" s="96"/>
      <c r="R41" s="94" t="s">
        <v>30</v>
      </c>
      <c r="S41" s="96"/>
      <c r="T41" s="6"/>
    </row>
    <row r="42" spans="1:20" x14ac:dyDescent="0.2">
      <c r="A42" s="99"/>
      <c r="B42" s="6" t="s">
        <v>473</v>
      </c>
      <c r="C42" s="97"/>
      <c r="D42" s="95"/>
      <c r="E42" s="97"/>
      <c r="F42" s="6" t="s">
        <v>450</v>
      </c>
      <c r="H42" s="99"/>
      <c r="I42" s="6" t="s">
        <v>341</v>
      </c>
      <c r="J42" s="97"/>
      <c r="K42" s="95"/>
      <c r="L42" s="97"/>
      <c r="M42" s="6" t="s">
        <v>458</v>
      </c>
      <c r="O42" s="99"/>
      <c r="P42" s="6"/>
      <c r="Q42" s="97"/>
      <c r="R42" s="95"/>
      <c r="S42" s="97"/>
      <c r="T42" s="6"/>
    </row>
    <row r="43" spans="1:20" x14ac:dyDescent="0.2">
      <c r="A43" s="98" t="s">
        <v>34</v>
      </c>
      <c r="B43" s="6" t="s">
        <v>472</v>
      </c>
      <c r="C43" s="96">
        <v>8</v>
      </c>
      <c r="D43" s="94" t="s">
        <v>1</v>
      </c>
      <c r="E43" s="96">
        <v>9</v>
      </c>
      <c r="F43" s="6" t="s">
        <v>444</v>
      </c>
      <c r="H43" s="98" t="s">
        <v>34</v>
      </c>
      <c r="I43" s="6" t="s">
        <v>330</v>
      </c>
      <c r="J43" s="96">
        <v>8</v>
      </c>
      <c r="K43" s="94" t="s">
        <v>1</v>
      </c>
      <c r="L43" s="96">
        <v>3</v>
      </c>
      <c r="M43" s="6" t="s">
        <v>456</v>
      </c>
      <c r="O43" s="98" t="s">
        <v>34</v>
      </c>
      <c r="P43" s="6"/>
      <c r="Q43" s="96"/>
      <c r="R43" s="94" t="s">
        <v>30</v>
      </c>
      <c r="S43" s="96"/>
      <c r="T43" s="6"/>
    </row>
    <row r="44" spans="1:20" x14ac:dyDescent="0.2">
      <c r="A44" s="99"/>
      <c r="B44" s="6" t="s">
        <v>334</v>
      </c>
      <c r="C44" s="97"/>
      <c r="D44" s="95"/>
      <c r="E44" s="97"/>
      <c r="F44" s="6" t="s">
        <v>447</v>
      </c>
      <c r="H44" s="99"/>
      <c r="I44" s="6" t="s">
        <v>336</v>
      </c>
      <c r="J44" s="97"/>
      <c r="K44" s="95"/>
      <c r="L44" s="97"/>
      <c r="M44" s="6" t="s">
        <v>454</v>
      </c>
      <c r="O44" s="99"/>
      <c r="P44" s="6"/>
      <c r="Q44" s="97"/>
      <c r="R44" s="95"/>
      <c r="S44" s="97"/>
      <c r="T44" s="6"/>
    </row>
    <row r="45" spans="1:20" x14ac:dyDescent="0.2">
      <c r="A45" s="98" t="s">
        <v>33</v>
      </c>
      <c r="B45" s="6" t="s">
        <v>336</v>
      </c>
      <c r="C45" s="96">
        <v>8</v>
      </c>
      <c r="D45" s="94" t="s">
        <v>1</v>
      </c>
      <c r="E45" s="96">
        <v>1</v>
      </c>
      <c r="F45" s="6" t="s">
        <v>449</v>
      </c>
      <c r="H45" s="98" t="s">
        <v>33</v>
      </c>
      <c r="I45" s="6" t="s">
        <v>340</v>
      </c>
      <c r="J45" s="96">
        <v>8</v>
      </c>
      <c r="K45" s="94" t="s">
        <v>1</v>
      </c>
      <c r="L45" s="96">
        <v>2</v>
      </c>
      <c r="M45" s="6" t="s">
        <v>453</v>
      </c>
      <c r="O45" s="98" t="s">
        <v>33</v>
      </c>
      <c r="P45" s="6"/>
      <c r="Q45" s="96"/>
      <c r="R45" s="94" t="s">
        <v>30</v>
      </c>
      <c r="S45" s="96"/>
      <c r="T45" s="6"/>
    </row>
    <row r="46" spans="1:20" x14ac:dyDescent="0.2">
      <c r="A46" s="99"/>
      <c r="B46" s="6" t="s">
        <v>668</v>
      </c>
      <c r="C46" s="97"/>
      <c r="D46" s="95"/>
      <c r="E46" s="97"/>
      <c r="F46" s="6" t="s">
        <v>445</v>
      </c>
      <c r="H46" s="99"/>
      <c r="I46" s="6" t="s">
        <v>338</v>
      </c>
      <c r="J46" s="97"/>
      <c r="K46" s="95"/>
      <c r="L46" s="97"/>
      <c r="M46" s="6" t="s">
        <v>455</v>
      </c>
      <c r="O46" s="99"/>
      <c r="P46" s="6"/>
      <c r="Q46" s="97"/>
      <c r="R46" s="95"/>
      <c r="S46" s="97"/>
      <c r="T46" s="6"/>
    </row>
    <row r="47" spans="1:20" ht="26.25" customHeight="1" x14ac:dyDescent="0.2">
      <c r="A47" s="3" t="s">
        <v>32</v>
      </c>
      <c r="B47" s="6" t="s">
        <v>341</v>
      </c>
      <c r="C47" s="7">
        <v>8</v>
      </c>
      <c r="D47" s="11" t="s">
        <v>1</v>
      </c>
      <c r="E47" s="7">
        <v>0</v>
      </c>
      <c r="F47" s="6" t="s">
        <v>447</v>
      </c>
      <c r="H47" s="3" t="s">
        <v>32</v>
      </c>
      <c r="I47" s="6" t="s">
        <v>341</v>
      </c>
      <c r="J47" s="7">
        <v>8</v>
      </c>
      <c r="K47" s="11" t="s">
        <v>1</v>
      </c>
      <c r="L47" s="7">
        <v>2</v>
      </c>
      <c r="M47" s="6" t="s">
        <v>607</v>
      </c>
      <c r="O47" s="3" t="s">
        <v>32</v>
      </c>
      <c r="P47" s="6"/>
      <c r="Q47" s="7"/>
      <c r="R47" s="11" t="s">
        <v>30</v>
      </c>
      <c r="S47" s="7"/>
      <c r="T47" s="6"/>
    </row>
    <row r="48" spans="1:20" ht="27" customHeight="1" x14ac:dyDescent="0.2">
      <c r="A48" s="3" t="s">
        <v>31</v>
      </c>
      <c r="B48" s="6" t="s">
        <v>332</v>
      </c>
      <c r="C48" s="7">
        <v>8</v>
      </c>
      <c r="D48" s="11" t="s">
        <v>1</v>
      </c>
      <c r="E48" s="7">
        <v>4</v>
      </c>
      <c r="F48" s="6" t="s">
        <v>451</v>
      </c>
      <c r="H48" s="3" t="s">
        <v>31</v>
      </c>
      <c r="I48" s="6" t="s">
        <v>332</v>
      </c>
      <c r="J48" s="7">
        <v>8</v>
      </c>
      <c r="K48" s="11" t="s">
        <v>1</v>
      </c>
      <c r="L48" s="7">
        <v>6</v>
      </c>
      <c r="M48" s="6" t="s">
        <v>456</v>
      </c>
      <c r="O48" s="3" t="s">
        <v>31</v>
      </c>
      <c r="P48" s="6"/>
      <c r="Q48" s="7"/>
      <c r="R48" s="11" t="s">
        <v>30</v>
      </c>
      <c r="S48" s="7"/>
      <c r="T48" s="6"/>
    </row>
    <row r="49" spans="1:20" ht="26.25" customHeight="1" x14ac:dyDescent="0.2">
      <c r="A49" s="3"/>
      <c r="B49" s="8">
        <v>40</v>
      </c>
      <c r="C49" s="9">
        <v>4</v>
      </c>
      <c r="D49" s="10" t="s">
        <v>1</v>
      </c>
      <c r="E49" s="9">
        <v>1</v>
      </c>
      <c r="F49" s="8">
        <v>18</v>
      </c>
      <c r="H49" s="3"/>
      <c r="I49" s="8">
        <v>38</v>
      </c>
      <c r="J49" s="9">
        <v>4</v>
      </c>
      <c r="K49" s="10" t="s">
        <v>1</v>
      </c>
      <c r="L49" s="9">
        <v>1</v>
      </c>
      <c r="M49" s="8">
        <v>21</v>
      </c>
      <c r="O49" s="3"/>
      <c r="P49" s="8">
        <f>SUM(Q41:Q48)</f>
        <v>0</v>
      </c>
      <c r="Q49" s="9"/>
      <c r="R49" s="10" t="s">
        <v>30</v>
      </c>
      <c r="S49" s="9"/>
      <c r="T49" s="8">
        <f>SUM(S41:S48)</f>
        <v>0</v>
      </c>
    </row>
    <row r="51" spans="1:20" x14ac:dyDescent="0.2">
      <c r="B51" s="103"/>
      <c r="C51" s="103"/>
      <c r="D51" s="102"/>
      <c r="E51" s="102"/>
      <c r="F51" s="102"/>
      <c r="I51" s="103"/>
      <c r="J51" s="103"/>
      <c r="K51" s="102"/>
      <c r="L51" s="102"/>
      <c r="M51" s="102"/>
      <c r="P51" s="103"/>
      <c r="Q51" s="103"/>
      <c r="R51" s="102"/>
      <c r="S51" s="102"/>
      <c r="T51" s="102"/>
    </row>
    <row r="52" spans="1:20" ht="26.25" customHeight="1" x14ac:dyDescent="0.2">
      <c r="A52" s="3"/>
      <c r="B52" s="100" t="str">
        <f>組み合わせ!$B$17</f>
        <v>ＮＴＴ西日本Ｂ</v>
      </c>
      <c r="C52" s="101"/>
      <c r="D52" s="60" t="s">
        <v>2</v>
      </c>
      <c r="E52" s="100" t="str">
        <f>組み合わせ!$B$18</f>
        <v>岩谷産業</v>
      </c>
      <c r="F52" s="101"/>
      <c r="G52" s="61"/>
      <c r="H52" s="60"/>
      <c r="I52" s="100" t="str">
        <f>組み合わせ!$B$17</f>
        <v>ＮＴＴ西日本Ｂ</v>
      </c>
      <c r="J52" s="101"/>
      <c r="K52" s="60" t="s">
        <v>2</v>
      </c>
      <c r="L52" s="100" t="str">
        <f>組み合わせ!$B$19</f>
        <v>ミズノＡ</v>
      </c>
      <c r="M52" s="101"/>
      <c r="N52" s="61"/>
      <c r="O52" s="60"/>
      <c r="P52" s="100" t="str">
        <f>組み合わせ!$B$18</f>
        <v>岩谷産業</v>
      </c>
      <c r="Q52" s="101"/>
      <c r="R52" s="60" t="s">
        <v>2</v>
      </c>
      <c r="S52" s="100" t="str">
        <f>組み合わせ!$B$19</f>
        <v>ミズノＡ</v>
      </c>
      <c r="T52" s="101"/>
    </row>
    <row r="53" spans="1:20" x14ac:dyDescent="0.2">
      <c r="A53" s="98" t="s">
        <v>35</v>
      </c>
      <c r="B53" s="6"/>
      <c r="C53" s="96"/>
      <c r="D53" s="94" t="s">
        <v>30</v>
      </c>
      <c r="E53" s="96"/>
      <c r="F53" s="6"/>
      <c r="H53" s="98" t="s">
        <v>35</v>
      </c>
      <c r="I53" s="6"/>
      <c r="J53" s="96"/>
      <c r="K53" s="94" t="s">
        <v>30</v>
      </c>
      <c r="L53" s="96"/>
      <c r="M53" s="6"/>
      <c r="O53" s="98" t="s">
        <v>35</v>
      </c>
      <c r="P53" s="6"/>
      <c r="Q53" s="96"/>
      <c r="R53" s="94" t="s">
        <v>30</v>
      </c>
      <c r="S53" s="96"/>
      <c r="T53" s="6"/>
    </row>
    <row r="54" spans="1:20" x14ac:dyDescent="0.2">
      <c r="A54" s="99"/>
      <c r="B54" s="6"/>
      <c r="C54" s="97"/>
      <c r="D54" s="95"/>
      <c r="E54" s="97"/>
      <c r="F54" s="6"/>
      <c r="H54" s="99"/>
      <c r="I54" s="6"/>
      <c r="J54" s="97"/>
      <c r="K54" s="95"/>
      <c r="L54" s="97"/>
      <c r="M54" s="6"/>
      <c r="O54" s="99"/>
      <c r="P54" s="6"/>
      <c r="Q54" s="97"/>
      <c r="R54" s="95"/>
      <c r="S54" s="97"/>
      <c r="T54" s="6"/>
    </row>
    <row r="55" spans="1:20" x14ac:dyDescent="0.2">
      <c r="A55" s="98" t="s">
        <v>34</v>
      </c>
      <c r="B55" s="6"/>
      <c r="C55" s="96"/>
      <c r="D55" s="94" t="s">
        <v>30</v>
      </c>
      <c r="E55" s="96"/>
      <c r="F55" s="6"/>
      <c r="H55" s="98" t="s">
        <v>34</v>
      </c>
      <c r="I55" s="6"/>
      <c r="J55" s="96"/>
      <c r="K55" s="94" t="s">
        <v>30</v>
      </c>
      <c r="L55" s="96"/>
      <c r="M55" s="6"/>
      <c r="O55" s="98" t="s">
        <v>34</v>
      </c>
      <c r="P55" s="6"/>
      <c r="Q55" s="96"/>
      <c r="R55" s="94" t="s">
        <v>30</v>
      </c>
      <c r="S55" s="96"/>
      <c r="T55" s="6"/>
    </row>
    <row r="56" spans="1:20" x14ac:dyDescent="0.2">
      <c r="A56" s="99"/>
      <c r="B56" s="6"/>
      <c r="C56" s="97"/>
      <c r="D56" s="95"/>
      <c r="E56" s="97"/>
      <c r="F56" s="6"/>
      <c r="H56" s="99"/>
      <c r="I56" s="6"/>
      <c r="J56" s="97"/>
      <c r="K56" s="95"/>
      <c r="L56" s="97"/>
      <c r="M56" s="6"/>
      <c r="O56" s="99"/>
      <c r="P56" s="6"/>
      <c r="Q56" s="97"/>
      <c r="R56" s="95"/>
      <c r="S56" s="97"/>
      <c r="T56" s="6"/>
    </row>
    <row r="57" spans="1:20" x14ac:dyDescent="0.2">
      <c r="A57" s="98" t="s">
        <v>33</v>
      </c>
      <c r="B57" s="6"/>
      <c r="C57" s="96"/>
      <c r="D57" s="94" t="s">
        <v>30</v>
      </c>
      <c r="E57" s="96"/>
      <c r="F57" s="6"/>
      <c r="H57" s="98" t="s">
        <v>33</v>
      </c>
      <c r="I57" s="6"/>
      <c r="J57" s="96"/>
      <c r="K57" s="94" t="s">
        <v>30</v>
      </c>
      <c r="L57" s="96"/>
      <c r="M57" s="6"/>
      <c r="O57" s="98" t="s">
        <v>33</v>
      </c>
      <c r="P57" s="6"/>
      <c r="Q57" s="96"/>
      <c r="R57" s="94" t="s">
        <v>30</v>
      </c>
      <c r="S57" s="96"/>
      <c r="T57" s="6"/>
    </row>
    <row r="58" spans="1:20" x14ac:dyDescent="0.2">
      <c r="A58" s="99"/>
      <c r="B58" s="6"/>
      <c r="C58" s="97"/>
      <c r="D58" s="95"/>
      <c r="E58" s="97"/>
      <c r="F58" s="6"/>
      <c r="H58" s="99"/>
      <c r="I58" s="6"/>
      <c r="J58" s="97"/>
      <c r="K58" s="95"/>
      <c r="L58" s="97"/>
      <c r="M58" s="6"/>
      <c r="O58" s="99"/>
      <c r="P58" s="6"/>
      <c r="Q58" s="97"/>
      <c r="R58" s="95"/>
      <c r="S58" s="97"/>
      <c r="T58" s="6"/>
    </row>
    <row r="59" spans="1:20" ht="26.25" customHeight="1" x14ac:dyDescent="0.2">
      <c r="A59" s="3" t="s">
        <v>32</v>
      </c>
      <c r="B59" s="6"/>
      <c r="C59" s="7"/>
      <c r="D59" s="11" t="s">
        <v>30</v>
      </c>
      <c r="E59" s="7"/>
      <c r="F59" s="6"/>
      <c r="H59" s="3" t="s">
        <v>32</v>
      </c>
      <c r="I59" s="6"/>
      <c r="J59" s="7"/>
      <c r="K59" s="11" t="s">
        <v>30</v>
      </c>
      <c r="L59" s="7"/>
      <c r="M59" s="6"/>
      <c r="O59" s="3" t="s">
        <v>32</v>
      </c>
      <c r="P59" s="6"/>
      <c r="Q59" s="7"/>
      <c r="R59" s="11" t="s">
        <v>30</v>
      </c>
      <c r="S59" s="7"/>
      <c r="T59" s="6"/>
    </row>
    <row r="60" spans="1:20" ht="27" customHeight="1" x14ac:dyDescent="0.2">
      <c r="A60" s="3" t="s">
        <v>31</v>
      </c>
      <c r="B60" s="6"/>
      <c r="C60" s="7"/>
      <c r="D60" s="11" t="s">
        <v>30</v>
      </c>
      <c r="E60" s="7"/>
      <c r="F60" s="6"/>
      <c r="H60" s="3" t="s">
        <v>31</v>
      </c>
      <c r="I60" s="6"/>
      <c r="J60" s="7"/>
      <c r="K60" s="11" t="s">
        <v>30</v>
      </c>
      <c r="L60" s="7"/>
      <c r="M60" s="6"/>
      <c r="O60" s="3" t="s">
        <v>31</v>
      </c>
      <c r="P60" s="6"/>
      <c r="Q60" s="7"/>
      <c r="R60" s="11" t="s">
        <v>30</v>
      </c>
      <c r="S60" s="7"/>
      <c r="T60" s="6"/>
    </row>
    <row r="61" spans="1:20" ht="26.25" customHeight="1" x14ac:dyDescent="0.2">
      <c r="A61" s="3"/>
      <c r="B61" s="8">
        <f>SUM(C53:C60)</f>
        <v>0</v>
      </c>
      <c r="C61" s="9"/>
      <c r="D61" s="10" t="s">
        <v>30</v>
      </c>
      <c r="E61" s="9"/>
      <c r="F61" s="8">
        <f>SUM(E53:E60)</f>
        <v>0</v>
      </c>
      <c r="H61" s="3"/>
      <c r="I61" s="8">
        <f>SUM(J53:J60)</f>
        <v>0</v>
      </c>
      <c r="J61" s="9"/>
      <c r="K61" s="10" t="s">
        <v>30</v>
      </c>
      <c r="L61" s="9"/>
      <c r="M61" s="8">
        <f>SUM(L53:L60)</f>
        <v>0</v>
      </c>
      <c r="O61" s="3"/>
      <c r="P61" s="8">
        <f>SUM(Q53:Q60)</f>
        <v>0</v>
      </c>
      <c r="Q61" s="9"/>
      <c r="R61" s="10" t="s">
        <v>30</v>
      </c>
      <c r="S61" s="9"/>
      <c r="T61" s="8">
        <f>SUM(S53:S60)</f>
        <v>0</v>
      </c>
    </row>
  </sheetData>
  <mergeCells count="240">
    <mergeCell ref="I39:J39"/>
    <mergeCell ref="K39:M39"/>
    <mergeCell ref="P39:Q39"/>
    <mergeCell ref="R39:T39"/>
    <mergeCell ref="B51:C51"/>
    <mergeCell ref="D51:F51"/>
    <mergeCell ref="I51:J51"/>
    <mergeCell ref="K51:M51"/>
    <mergeCell ref="P51:Q51"/>
    <mergeCell ref="R51:T51"/>
    <mergeCell ref="O41:O42"/>
    <mergeCell ref="Q41:Q42"/>
    <mergeCell ref="R41:R42"/>
    <mergeCell ref="S41:S42"/>
    <mergeCell ref="O45:O46"/>
    <mergeCell ref="Q45:Q46"/>
    <mergeCell ref="R45:R46"/>
    <mergeCell ref="S45:S46"/>
    <mergeCell ref="O43:O44"/>
    <mergeCell ref="Q43:Q44"/>
    <mergeCell ref="R43:R44"/>
    <mergeCell ref="S43:S44"/>
    <mergeCell ref="K45:K46"/>
    <mergeCell ref="L45:L46"/>
    <mergeCell ref="S31:S32"/>
    <mergeCell ref="S28:T28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B27:C27"/>
    <mergeCell ref="D27:F27"/>
    <mergeCell ref="I27:J27"/>
    <mergeCell ref="K27:M27"/>
    <mergeCell ref="P27:Q27"/>
    <mergeCell ref="R27:T27"/>
    <mergeCell ref="O21:O22"/>
    <mergeCell ref="Q21:Q22"/>
    <mergeCell ref="R21:R22"/>
    <mergeCell ref="S21:S22"/>
    <mergeCell ref="P52:Q52"/>
    <mergeCell ref="S52:T52"/>
    <mergeCell ref="O53:O54"/>
    <mergeCell ref="Q53:Q54"/>
    <mergeCell ref="R53:R54"/>
    <mergeCell ref="S53:S54"/>
    <mergeCell ref="O57:O58"/>
    <mergeCell ref="Q57:Q58"/>
    <mergeCell ref="R57:R58"/>
    <mergeCell ref="S57:S58"/>
    <mergeCell ref="O55:O56"/>
    <mergeCell ref="Q55:Q56"/>
    <mergeCell ref="R55:R56"/>
    <mergeCell ref="S55:S56"/>
    <mergeCell ref="O19:O20"/>
    <mergeCell ref="Q19:Q20"/>
    <mergeCell ref="R19:R20"/>
    <mergeCell ref="S19:S20"/>
    <mergeCell ref="B40:C40"/>
    <mergeCell ref="E40:F40"/>
    <mergeCell ref="P40:Q40"/>
    <mergeCell ref="S40:T40"/>
    <mergeCell ref="O29:O30"/>
    <mergeCell ref="Q29:Q30"/>
    <mergeCell ref="R29:R30"/>
    <mergeCell ref="S29:S30"/>
    <mergeCell ref="P28:Q28"/>
    <mergeCell ref="O33:O34"/>
    <mergeCell ref="Q33:Q34"/>
    <mergeCell ref="R33:R34"/>
    <mergeCell ref="S33:S34"/>
    <mergeCell ref="O31:O32"/>
    <mergeCell ref="Q31:Q32"/>
    <mergeCell ref="R31:R32"/>
    <mergeCell ref="I28:J28"/>
    <mergeCell ref="L28:M28"/>
    <mergeCell ref="K29:K30"/>
    <mergeCell ref="L29:L30"/>
    <mergeCell ref="P4:Q4"/>
    <mergeCell ref="S4:T4"/>
    <mergeCell ref="O5:O6"/>
    <mergeCell ref="Q5:Q6"/>
    <mergeCell ref="R5:R6"/>
    <mergeCell ref="S5:S6"/>
    <mergeCell ref="P16:Q16"/>
    <mergeCell ref="S16:T16"/>
    <mergeCell ref="O17:O18"/>
    <mergeCell ref="Q17:Q18"/>
    <mergeCell ref="R17:R18"/>
    <mergeCell ref="S17:S18"/>
    <mergeCell ref="C9:C10"/>
    <mergeCell ref="K9:K10"/>
    <mergeCell ref="L9:L10"/>
    <mergeCell ref="O9:O10"/>
    <mergeCell ref="Q9:Q10"/>
    <mergeCell ref="R9:R10"/>
    <mergeCell ref="S9:S10"/>
    <mergeCell ref="K5:K6"/>
    <mergeCell ref="L5:L6"/>
    <mergeCell ref="J7:J8"/>
    <mergeCell ref="K7:K8"/>
    <mergeCell ref="L7:L8"/>
    <mergeCell ref="J5:J6"/>
    <mergeCell ref="O7:O8"/>
    <mergeCell ref="Q7:Q8"/>
    <mergeCell ref="R7:R8"/>
    <mergeCell ref="S7:S8"/>
    <mergeCell ref="B16:C16"/>
    <mergeCell ref="E16:F16"/>
    <mergeCell ref="I16:J16"/>
    <mergeCell ref="L16:M16"/>
    <mergeCell ref="L21:L22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B4:C4"/>
    <mergeCell ref="E4:F4"/>
    <mergeCell ref="A5:A6"/>
    <mergeCell ref="A7:A8"/>
    <mergeCell ref="D7:D8"/>
    <mergeCell ref="E7:E8"/>
    <mergeCell ref="J9:J10"/>
    <mergeCell ref="E9:E10"/>
    <mergeCell ref="D9:D10"/>
    <mergeCell ref="A17:A18"/>
    <mergeCell ref="C17:C18"/>
    <mergeCell ref="K17:K18"/>
    <mergeCell ref="L17:L18"/>
    <mergeCell ref="H19:H20"/>
    <mergeCell ref="J19:J20"/>
    <mergeCell ref="K19:K20"/>
    <mergeCell ref="L19:L20"/>
    <mergeCell ref="K21:K22"/>
    <mergeCell ref="A19:A20"/>
    <mergeCell ref="C19:C20"/>
    <mergeCell ref="D19:D20"/>
    <mergeCell ref="E19:E20"/>
    <mergeCell ref="A21:A22"/>
    <mergeCell ref="C21:C22"/>
    <mergeCell ref="D21:D22"/>
    <mergeCell ref="E21:E22"/>
    <mergeCell ref="J21:J22"/>
    <mergeCell ref="D17:D18"/>
    <mergeCell ref="E17:E18"/>
    <mergeCell ref="J17:J18"/>
    <mergeCell ref="H17:H18"/>
    <mergeCell ref="H21:H22"/>
    <mergeCell ref="A31:A32"/>
    <mergeCell ref="C31:C32"/>
    <mergeCell ref="D31:D32"/>
    <mergeCell ref="E31:E32"/>
    <mergeCell ref="B28:C28"/>
    <mergeCell ref="E28:F28"/>
    <mergeCell ref="A29:A30"/>
    <mergeCell ref="C29:C30"/>
    <mergeCell ref="D29:D30"/>
    <mergeCell ref="E29:E30"/>
    <mergeCell ref="H29:H30"/>
    <mergeCell ref="J29:J30"/>
    <mergeCell ref="J33:J34"/>
    <mergeCell ref="K33:K34"/>
    <mergeCell ref="L33:L34"/>
    <mergeCell ref="H31:H32"/>
    <mergeCell ref="J31:J32"/>
    <mergeCell ref="K31:K32"/>
    <mergeCell ref="L31:L32"/>
    <mergeCell ref="H33:H34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B52:C52"/>
    <mergeCell ref="E52:F52"/>
    <mergeCell ref="H45:H46"/>
    <mergeCell ref="J57:J58"/>
    <mergeCell ref="I52:J52"/>
    <mergeCell ref="J45:J46"/>
    <mergeCell ref="A33:A34"/>
    <mergeCell ref="C33:C34"/>
    <mergeCell ref="D33:D34"/>
    <mergeCell ref="E33:E34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D43:D44"/>
    <mergeCell ref="E43:E44"/>
    <mergeCell ref="B39:C39"/>
    <mergeCell ref="D39:F39"/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  <mergeCell ref="L52:M52"/>
    <mergeCell ref="H53:H54"/>
    <mergeCell ref="J53:J54"/>
    <mergeCell ref="K53:K54"/>
    <mergeCell ref="L53:L54"/>
    <mergeCell ref="K57:K58"/>
    <mergeCell ref="L57:L58"/>
    <mergeCell ref="H55:H56"/>
    <mergeCell ref="L55:L56"/>
    <mergeCell ref="H57:H58"/>
    <mergeCell ref="J55:J56"/>
    <mergeCell ref="K55:K56"/>
  </mergeCells>
  <phoneticPr fontId="4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109"/>
  <sheetViews>
    <sheetView topLeftCell="A64" zoomScale="70" zoomScaleNormal="70" workbookViewId="0">
      <selection activeCell="T83" sqref="T83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2187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2187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21875" style="2" customWidth="1"/>
    <col min="19" max="19" width="2.109375" style="2" customWidth="1"/>
    <col min="20" max="20" width="9.44140625" style="1" customWidth="1"/>
    <col min="21" max="22" width="3" style="1" customWidth="1"/>
    <col min="23" max="23" width="9.21875" style="1" customWidth="1"/>
    <col min="24" max="24" width="2.109375" style="2" customWidth="1"/>
    <col min="25" max="25" width="3.21875" style="2" customWidth="1"/>
    <col min="26" max="26" width="2.109375" style="2" customWidth="1"/>
    <col min="27" max="27" width="9.44140625" style="1" customWidth="1"/>
    <col min="28" max="28" width="4.109375" style="1" customWidth="1"/>
    <col min="29" max="16384" width="6.21875" style="1"/>
  </cols>
  <sheetData>
    <row r="1" spans="1:27" ht="14.4" x14ac:dyDescent="0.2">
      <c r="A1" s="4" t="s">
        <v>37</v>
      </c>
    </row>
    <row r="2" spans="1:27" ht="10.5" customHeight="1" x14ac:dyDescent="0.2">
      <c r="A2" s="4"/>
    </row>
    <row r="3" spans="1:27" x14ac:dyDescent="0.2">
      <c r="B3" s="103" t="s">
        <v>648</v>
      </c>
      <c r="C3" s="103"/>
      <c r="D3" s="102" t="s">
        <v>649</v>
      </c>
      <c r="E3" s="102"/>
      <c r="F3" s="102"/>
      <c r="I3" s="103" t="s">
        <v>613</v>
      </c>
      <c r="J3" s="103"/>
      <c r="K3" s="102" t="s">
        <v>614</v>
      </c>
      <c r="L3" s="102"/>
      <c r="M3" s="102"/>
      <c r="P3" s="103" t="s">
        <v>625</v>
      </c>
      <c r="Q3" s="103"/>
      <c r="R3" s="102" t="s">
        <v>614</v>
      </c>
      <c r="S3" s="102"/>
      <c r="T3" s="102"/>
      <c r="W3" s="103" t="s">
        <v>679</v>
      </c>
      <c r="X3" s="103"/>
      <c r="Y3" s="102" t="s">
        <v>680</v>
      </c>
      <c r="Z3" s="102"/>
      <c r="AA3" s="102"/>
    </row>
    <row r="4" spans="1:27" ht="26.25" customHeight="1" x14ac:dyDescent="0.2">
      <c r="A4" s="5"/>
      <c r="B4" s="100" t="s">
        <v>636</v>
      </c>
      <c r="C4" s="101"/>
      <c r="D4" s="60" t="s">
        <v>2</v>
      </c>
      <c r="E4" s="100" t="s">
        <v>650</v>
      </c>
      <c r="F4" s="101"/>
      <c r="G4" s="61"/>
      <c r="H4" s="60"/>
      <c r="I4" s="100" t="s">
        <v>615</v>
      </c>
      <c r="J4" s="101"/>
      <c r="K4" s="60" t="s">
        <v>2</v>
      </c>
      <c r="L4" s="100" t="s">
        <v>490</v>
      </c>
      <c r="M4" s="101"/>
      <c r="N4" s="61"/>
      <c r="O4" s="60"/>
      <c r="P4" s="100" t="s">
        <v>615</v>
      </c>
      <c r="Q4" s="101"/>
      <c r="R4" s="60" t="s">
        <v>2</v>
      </c>
      <c r="S4" s="100" t="s">
        <v>626</v>
      </c>
      <c r="T4" s="101"/>
      <c r="U4" s="61"/>
      <c r="V4" s="60"/>
      <c r="W4" s="100" t="s">
        <v>615</v>
      </c>
      <c r="X4" s="101"/>
      <c r="Y4" s="60" t="s">
        <v>2</v>
      </c>
      <c r="Z4" s="100" t="s">
        <v>661</v>
      </c>
      <c r="AA4" s="101"/>
    </row>
    <row r="5" spans="1:27" x14ac:dyDescent="0.2">
      <c r="A5" s="98" t="s">
        <v>35</v>
      </c>
      <c r="B5" s="6" t="s">
        <v>638</v>
      </c>
      <c r="C5" s="96">
        <v>8</v>
      </c>
      <c r="D5" s="94" t="s">
        <v>1</v>
      </c>
      <c r="E5" s="96">
        <v>5</v>
      </c>
      <c r="F5" s="6" t="s">
        <v>651</v>
      </c>
      <c r="H5" s="98" t="s">
        <v>35</v>
      </c>
      <c r="I5" s="6" t="s">
        <v>616</v>
      </c>
      <c r="J5" s="96">
        <v>6</v>
      </c>
      <c r="K5" s="94" t="s">
        <v>1</v>
      </c>
      <c r="L5" s="96">
        <v>8</v>
      </c>
      <c r="M5" s="6" t="s">
        <v>494</v>
      </c>
      <c r="O5" s="98" t="s">
        <v>35</v>
      </c>
      <c r="P5" s="6" t="s">
        <v>624</v>
      </c>
      <c r="Q5" s="96">
        <v>8</v>
      </c>
      <c r="R5" s="94" t="s">
        <v>1</v>
      </c>
      <c r="S5" s="96">
        <v>2</v>
      </c>
      <c r="T5" s="6" t="s">
        <v>627</v>
      </c>
      <c r="V5" s="98" t="s">
        <v>35</v>
      </c>
      <c r="W5" s="6" t="s">
        <v>624</v>
      </c>
      <c r="X5" s="96">
        <v>3</v>
      </c>
      <c r="Y5" s="94" t="s">
        <v>1</v>
      </c>
      <c r="Z5" s="96">
        <v>8</v>
      </c>
      <c r="AA5" s="6" t="s">
        <v>681</v>
      </c>
    </row>
    <row r="6" spans="1:27" x14ac:dyDescent="0.2">
      <c r="A6" s="99"/>
      <c r="B6" s="6" t="s">
        <v>652</v>
      </c>
      <c r="C6" s="97"/>
      <c r="D6" s="95"/>
      <c r="E6" s="97"/>
      <c r="F6" s="6" t="s">
        <v>653</v>
      </c>
      <c r="H6" s="99"/>
      <c r="I6" s="6" t="s">
        <v>617</v>
      </c>
      <c r="J6" s="97"/>
      <c r="K6" s="95"/>
      <c r="L6" s="97"/>
      <c r="M6" s="6" t="s">
        <v>501</v>
      </c>
      <c r="O6" s="99"/>
      <c r="P6" s="6" t="s">
        <v>617</v>
      </c>
      <c r="Q6" s="97"/>
      <c r="R6" s="95"/>
      <c r="S6" s="97"/>
      <c r="T6" s="6" t="s">
        <v>628</v>
      </c>
      <c r="V6" s="99"/>
      <c r="W6" s="6" t="s">
        <v>656</v>
      </c>
      <c r="X6" s="97"/>
      <c r="Y6" s="95"/>
      <c r="Z6" s="97"/>
      <c r="AA6" s="6" t="s">
        <v>682</v>
      </c>
    </row>
    <row r="7" spans="1:27" x14ac:dyDescent="0.2">
      <c r="A7" s="98" t="s">
        <v>34</v>
      </c>
      <c r="B7" s="6" t="s">
        <v>654</v>
      </c>
      <c r="C7" s="96">
        <v>9</v>
      </c>
      <c r="D7" s="94" t="s">
        <v>201</v>
      </c>
      <c r="E7" s="96">
        <v>8</v>
      </c>
      <c r="F7" s="6" t="s">
        <v>655</v>
      </c>
      <c r="H7" s="98" t="s">
        <v>34</v>
      </c>
      <c r="I7" s="6" t="s">
        <v>618</v>
      </c>
      <c r="J7" s="96">
        <v>8</v>
      </c>
      <c r="K7" s="94" t="s">
        <v>1</v>
      </c>
      <c r="L7" s="96">
        <v>1</v>
      </c>
      <c r="M7" s="6" t="s">
        <v>619</v>
      </c>
      <c r="O7" s="98" t="s">
        <v>34</v>
      </c>
      <c r="P7" s="6" t="s">
        <v>618</v>
      </c>
      <c r="Q7" s="96">
        <v>8</v>
      </c>
      <c r="R7" s="94" t="s">
        <v>1</v>
      </c>
      <c r="S7" s="96">
        <v>1</v>
      </c>
      <c r="T7" s="6" t="s">
        <v>629</v>
      </c>
      <c r="V7" s="98" t="s">
        <v>34</v>
      </c>
      <c r="W7" s="6" t="s">
        <v>618</v>
      </c>
      <c r="X7" s="96">
        <v>8</v>
      </c>
      <c r="Y7" s="94" t="s">
        <v>633</v>
      </c>
      <c r="Z7" s="96">
        <v>9</v>
      </c>
      <c r="AA7" s="6" t="s">
        <v>683</v>
      </c>
    </row>
    <row r="8" spans="1:27" x14ac:dyDescent="0.2">
      <c r="A8" s="99"/>
      <c r="B8" s="6" t="s">
        <v>656</v>
      </c>
      <c r="C8" s="97"/>
      <c r="D8" s="95"/>
      <c r="E8" s="97"/>
      <c r="F8" s="6" t="s">
        <v>657</v>
      </c>
      <c r="H8" s="99"/>
      <c r="I8" s="6" t="s">
        <v>620</v>
      </c>
      <c r="J8" s="97"/>
      <c r="K8" s="95"/>
      <c r="L8" s="97"/>
      <c r="M8" s="6" t="s">
        <v>621</v>
      </c>
      <c r="O8" s="99"/>
      <c r="P8" s="6" t="s">
        <v>616</v>
      </c>
      <c r="Q8" s="97"/>
      <c r="R8" s="95"/>
      <c r="S8" s="97"/>
      <c r="T8" s="6" t="s">
        <v>630</v>
      </c>
      <c r="V8" s="99"/>
      <c r="W8" s="6" t="s">
        <v>652</v>
      </c>
      <c r="X8" s="97"/>
      <c r="Y8" s="95"/>
      <c r="Z8" s="97"/>
      <c r="AA8" s="6" t="s">
        <v>684</v>
      </c>
    </row>
    <row r="9" spans="1:27" x14ac:dyDescent="0.2">
      <c r="A9" s="98" t="s">
        <v>33</v>
      </c>
      <c r="B9" s="6" t="s">
        <v>658</v>
      </c>
      <c r="C9" s="96">
        <v>5</v>
      </c>
      <c r="D9" s="94" t="s">
        <v>82</v>
      </c>
      <c r="E9" s="96">
        <v>8</v>
      </c>
      <c r="F9" s="6" t="s">
        <v>659</v>
      </c>
      <c r="H9" s="98" t="s">
        <v>33</v>
      </c>
      <c r="I9" s="6" t="s">
        <v>622</v>
      </c>
      <c r="J9" s="96">
        <v>8</v>
      </c>
      <c r="K9" s="94" t="s">
        <v>82</v>
      </c>
      <c r="L9" s="96">
        <v>0</v>
      </c>
      <c r="M9" s="6"/>
      <c r="O9" s="98" t="s">
        <v>33</v>
      </c>
      <c r="P9" s="6" t="s">
        <v>623</v>
      </c>
      <c r="Q9" s="96">
        <v>8</v>
      </c>
      <c r="R9" s="94" t="s">
        <v>82</v>
      </c>
      <c r="S9" s="96">
        <v>0</v>
      </c>
      <c r="T9" s="6"/>
      <c r="V9" s="98" t="s">
        <v>33</v>
      </c>
      <c r="W9" s="6" t="s">
        <v>616</v>
      </c>
      <c r="X9" s="96">
        <v>8</v>
      </c>
      <c r="Y9" s="94" t="s">
        <v>1</v>
      </c>
      <c r="Z9" s="96">
        <v>0</v>
      </c>
      <c r="AA9" s="6" t="s">
        <v>676</v>
      </c>
    </row>
    <row r="10" spans="1:27" x14ac:dyDescent="0.2">
      <c r="A10" s="99"/>
      <c r="B10" s="6" t="s">
        <v>644</v>
      </c>
      <c r="C10" s="97"/>
      <c r="D10" s="95"/>
      <c r="E10" s="97"/>
      <c r="F10" s="6" t="s">
        <v>660</v>
      </c>
      <c r="H10" s="99"/>
      <c r="I10" s="6" t="s">
        <v>623</v>
      </c>
      <c r="J10" s="97"/>
      <c r="K10" s="95"/>
      <c r="L10" s="97"/>
      <c r="M10" s="6"/>
      <c r="O10" s="99"/>
      <c r="P10" s="6" t="s">
        <v>622</v>
      </c>
      <c r="Q10" s="97"/>
      <c r="R10" s="95"/>
      <c r="S10" s="97"/>
      <c r="T10" s="6"/>
      <c r="V10" s="99"/>
      <c r="W10" s="6" t="s">
        <v>617</v>
      </c>
      <c r="X10" s="97"/>
      <c r="Y10" s="95"/>
      <c r="Z10" s="97"/>
      <c r="AA10" s="6" t="s">
        <v>678</v>
      </c>
    </row>
    <row r="11" spans="1:27" ht="26.25" customHeight="1" x14ac:dyDescent="0.2">
      <c r="A11" s="3" t="s">
        <v>32</v>
      </c>
      <c r="B11" s="6" t="s">
        <v>638</v>
      </c>
      <c r="C11" s="7">
        <v>4</v>
      </c>
      <c r="D11" s="11" t="s">
        <v>1</v>
      </c>
      <c r="E11" s="7">
        <v>8</v>
      </c>
      <c r="F11" s="6" t="s">
        <v>657</v>
      </c>
      <c r="H11" s="3" t="s">
        <v>32</v>
      </c>
      <c r="I11" s="6" t="s">
        <v>624</v>
      </c>
      <c r="J11" s="7">
        <v>9</v>
      </c>
      <c r="K11" s="11" t="s">
        <v>201</v>
      </c>
      <c r="L11" s="7">
        <v>8</v>
      </c>
      <c r="M11" s="6" t="s">
        <v>501</v>
      </c>
      <c r="O11" s="3" t="s">
        <v>32</v>
      </c>
      <c r="P11" s="6" t="s">
        <v>624</v>
      </c>
      <c r="Q11" s="7">
        <v>8</v>
      </c>
      <c r="R11" s="11" t="s">
        <v>1</v>
      </c>
      <c r="S11" s="7">
        <v>2</v>
      </c>
      <c r="T11" s="6" t="s">
        <v>630</v>
      </c>
      <c r="V11" s="3" t="s">
        <v>32</v>
      </c>
      <c r="W11" s="6" t="s">
        <v>616</v>
      </c>
      <c r="X11" s="7">
        <v>4</v>
      </c>
      <c r="Y11" s="11" t="s">
        <v>1</v>
      </c>
      <c r="Z11" s="7">
        <v>8</v>
      </c>
      <c r="AA11" s="6" t="s">
        <v>684</v>
      </c>
    </row>
    <row r="12" spans="1:27" ht="27" customHeight="1" x14ac:dyDescent="0.2">
      <c r="A12" s="3" t="s">
        <v>31</v>
      </c>
      <c r="B12" s="6" t="s">
        <v>654</v>
      </c>
      <c r="C12" s="7">
        <v>8</v>
      </c>
      <c r="D12" s="11" t="s">
        <v>1</v>
      </c>
      <c r="E12" s="7">
        <v>3</v>
      </c>
      <c r="F12" s="6" t="s">
        <v>651</v>
      </c>
      <c r="H12" s="3" t="s">
        <v>31</v>
      </c>
      <c r="I12" s="6" t="s">
        <v>616</v>
      </c>
      <c r="J12" s="7">
        <v>8</v>
      </c>
      <c r="K12" s="11" t="s">
        <v>1</v>
      </c>
      <c r="L12" s="7">
        <v>6</v>
      </c>
      <c r="M12" s="6" t="s">
        <v>494</v>
      </c>
      <c r="O12" s="3" t="s">
        <v>31</v>
      </c>
      <c r="P12" s="6" t="s">
        <v>617</v>
      </c>
      <c r="Q12" s="7">
        <v>8</v>
      </c>
      <c r="R12" s="11" t="s">
        <v>1</v>
      </c>
      <c r="S12" s="7">
        <v>1</v>
      </c>
      <c r="T12" s="6" t="s">
        <v>631</v>
      </c>
      <c r="V12" s="3" t="s">
        <v>31</v>
      </c>
      <c r="W12" s="6" t="s">
        <v>617</v>
      </c>
      <c r="X12" s="7">
        <v>8</v>
      </c>
      <c r="Y12" s="11" t="s">
        <v>1</v>
      </c>
      <c r="Z12" s="7">
        <v>1</v>
      </c>
      <c r="AA12" s="6" t="s">
        <v>666</v>
      </c>
    </row>
    <row r="13" spans="1:27" ht="26.25" customHeight="1" x14ac:dyDescent="0.2">
      <c r="A13" s="3"/>
      <c r="B13" s="8">
        <v>34</v>
      </c>
      <c r="C13" s="9">
        <v>3</v>
      </c>
      <c r="D13" s="10" t="s">
        <v>1</v>
      </c>
      <c r="E13" s="9">
        <v>2</v>
      </c>
      <c r="F13" s="8">
        <v>32</v>
      </c>
      <c r="H13" s="3"/>
      <c r="I13" s="8">
        <v>39</v>
      </c>
      <c r="J13" s="9">
        <v>4</v>
      </c>
      <c r="K13" s="10" t="s">
        <v>1</v>
      </c>
      <c r="L13" s="9">
        <v>1</v>
      </c>
      <c r="M13" s="8">
        <v>23</v>
      </c>
      <c r="O13" s="3"/>
      <c r="P13" s="8">
        <v>40</v>
      </c>
      <c r="Q13" s="9">
        <v>5</v>
      </c>
      <c r="R13" s="10" t="s">
        <v>1</v>
      </c>
      <c r="S13" s="9">
        <v>0</v>
      </c>
      <c r="T13" s="8">
        <v>6</v>
      </c>
      <c r="V13" s="3"/>
      <c r="W13" s="8">
        <v>31</v>
      </c>
      <c r="X13" s="9">
        <v>2</v>
      </c>
      <c r="Y13" s="10" t="s">
        <v>1</v>
      </c>
      <c r="Z13" s="9">
        <v>3</v>
      </c>
      <c r="AA13" s="8">
        <v>26</v>
      </c>
    </row>
    <row r="15" spans="1:27" x14ac:dyDescent="0.2">
      <c r="B15" s="103" t="s">
        <v>634</v>
      </c>
      <c r="C15" s="103"/>
      <c r="D15" s="102" t="s">
        <v>635</v>
      </c>
      <c r="E15" s="102"/>
      <c r="F15" s="102"/>
      <c r="I15" s="103"/>
      <c r="J15" s="103"/>
      <c r="K15" s="102"/>
      <c r="L15" s="102"/>
      <c r="M15" s="102"/>
      <c r="P15" s="103"/>
      <c r="Q15" s="103"/>
      <c r="R15" s="102"/>
      <c r="S15" s="102"/>
      <c r="T15" s="102"/>
      <c r="W15" s="103"/>
      <c r="X15" s="103"/>
      <c r="Y15" s="102"/>
      <c r="Z15" s="102"/>
      <c r="AA15" s="102"/>
    </row>
    <row r="16" spans="1:27" ht="26.25" customHeight="1" x14ac:dyDescent="0.2">
      <c r="A16" s="3"/>
      <c r="B16" s="100" t="s">
        <v>636</v>
      </c>
      <c r="C16" s="101"/>
      <c r="D16" s="60" t="s">
        <v>2</v>
      </c>
      <c r="E16" s="100" t="s">
        <v>637</v>
      </c>
      <c r="F16" s="101"/>
      <c r="G16" s="61"/>
      <c r="H16" s="60"/>
      <c r="I16" s="100" t="str">
        <f>組み合わせ!$A$23</f>
        <v>ＴＯＰＰＡＮ</v>
      </c>
      <c r="J16" s="101"/>
      <c r="K16" s="60" t="s">
        <v>2</v>
      </c>
      <c r="L16" s="100" t="str">
        <f>組み合わせ!$A$29</f>
        <v>-</v>
      </c>
      <c r="M16" s="101"/>
      <c r="N16" s="61"/>
      <c r="O16" s="60"/>
      <c r="P16" s="100" t="str">
        <f>組み合わせ!$A$23</f>
        <v>ＴＯＰＰＡＮ</v>
      </c>
      <c r="Q16" s="101"/>
      <c r="R16" s="60" t="s">
        <v>2</v>
      </c>
      <c r="S16" s="100" t="str">
        <f>組み合わせ!$A$30</f>
        <v>-</v>
      </c>
      <c r="T16" s="101"/>
      <c r="U16" s="61"/>
      <c r="V16" s="60"/>
      <c r="W16" s="100" t="str">
        <f>組み合わせ!$A$23</f>
        <v>ＴＯＰＰＡＮ</v>
      </c>
      <c r="X16" s="101"/>
      <c r="Y16" s="60" t="s">
        <v>2</v>
      </c>
      <c r="Z16" s="100" t="str">
        <f>組み合わせ!$A$31</f>
        <v>-</v>
      </c>
      <c r="AA16" s="101"/>
    </row>
    <row r="17" spans="1:27" x14ac:dyDescent="0.2">
      <c r="A17" s="98" t="s">
        <v>35</v>
      </c>
      <c r="B17" s="6" t="s">
        <v>638</v>
      </c>
      <c r="C17" s="96">
        <v>8</v>
      </c>
      <c r="D17" s="98" t="s">
        <v>1</v>
      </c>
      <c r="E17" s="96">
        <v>4</v>
      </c>
      <c r="F17" s="6" t="s">
        <v>639</v>
      </c>
      <c r="H17" s="98" t="s">
        <v>35</v>
      </c>
      <c r="I17" s="6"/>
      <c r="J17" s="96"/>
      <c r="K17" s="98" t="s">
        <v>30</v>
      </c>
      <c r="L17" s="96"/>
      <c r="M17" s="6"/>
      <c r="O17" s="98" t="s">
        <v>35</v>
      </c>
      <c r="P17" s="6"/>
      <c r="Q17" s="96"/>
      <c r="R17" s="98" t="s">
        <v>30</v>
      </c>
      <c r="S17" s="96"/>
      <c r="T17" s="6"/>
      <c r="V17" s="98" t="s">
        <v>35</v>
      </c>
      <c r="W17" s="6"/>
      <c r="X17" s="96"/>
      <c r="Y17" s="98" t="s">
        <v>30</v>
      </c>
      <c r="Z17" s="96"/>
      <c r="AA17" s="6"/>
    </row>
    <row r="18" spans="1:27" x14ac:dyDescent="0.2">
      <c r="A18" s="99"/>
      <c r="B18" s="6" t="s">
        <v>640</v>
      </c>
      <c r="C18" s="97"/>
      <c r="D18" s="99"/>
      <c r="E18" s="97"/>
      <c r="F18" s="6" t="s">
        <v>641</v>
      </c>
      <c r="H18" s="99"/>
      <c r="I18" s="6"/>
      <c r="J18" s="97"/>
      <c r="K18" s="99"/>
      <c r="L18" s="97"/>
      <c r="M18" s="6"/>
      <c r="O18" s="99"/>
      <c r="P18" s="6"/>
      <c r="Q18" s="97"/>
      <c r="R18" s="99"/>
      <c r="S18" s="97"/>
      <c r="T18" s="6"/>
      <c r="V18" s="99"/>
      <c r="W18" s="6"/>
      <c r="X18" s="97"/>
      <c r="Y18" s="99"/>
      <c r="Z18" s="97"/>
      <c r="AA18" s="6"/>
    </row>
    <row r="19" spans="1:27" x14ac:dyDescent="0.2">
      <c r="A19" s="98" t="s">
        <v>34</v>
      </c>
      <c r="B19" s="6" t="s">
        <v>642</v>
      </c>
      <c r="C19" s="96">
        <v>8</v>
      </c>
      <c r="D19" s="98" t="s">
        <v>1</v>
      </c>
      <c r="E19" s="96">
        <v>5</v>
      </c>
      <c r="F19" s="6" t="s">
        <v>643</v>
      </c>
      <c r="H19" s="98" t="s">
        <v>34</v>
      </c>
      <c r="I19" s="6"/>
      <c r="J19" s="96"/>
      <c r="K19" s="98" t="s">
        <v>30</v>
      </c>
      <c r="L19" s="96"/>
      <c r="M19" s="6"/>
      <c r="O19" s="98" t="s">
        <v>34</v>
      </c>
      <c r="P19" s="6"/>
      <c r="Q19" s="96"/>
      <c r="R19" s="98" t="s">
        <v>30</v>
      </c>
      <c r="S19" s="96"/>
      <c r="T19" s="6"/>
      <c r="V19" s="98" t="s">
        <v>34</v>
      </c>
      <c r="W19" s="6"/>
      <c r="X19" s="96"/>
      <c r="Y19" s="98" t="s">
        <v>30</v>
      </c>
      <c r="Z19" s="96"/>
      <c r="AA19" s="6"/>
    </row>
    <row r="20" spans="1:27" x14ac:dyDescent="0.2">
      <c r="A20" s="99"/>
      <c r="B20" s="6" t="s">
        <v>644</v>
      </c>
      <c r="C20" s="97"/>
      <c r="D20" s="99"/>
      <c r="E20" s="97"/>
      <c r="F20" s="6" t="s">
        <v>645</v>
      </c>
      <c r="H20" s="99"/>
      <c r="I20" s="6"/>
      <c r="J20" s="97"/>
      <c r="K20" s="99"/>
      <c r="L20" s="97"/>
      <c r="M20" s="6"/>
      <c r="O20" s="99"/>
      <c r="P20" s="6"/>
      <c r="Q20" s="97"/>
      <c r="R20" s="99"/>
      <c r="S20" s="97"/>
      <c r="T20" s="6"/>
      <c r="V20" s="99"/>
      <c r="W20" s="6"/>
      <c r="X20" s="97"/>
      <c r="Y20" s="99"/>
      <c r="Z20" s="97"/>
      <c r="AA20" s="6"/>
    </row>
    <row r="21" spans="1:27" x14ac:dyDescent="0.2">
      <c r="A21" s="98" t="s">
        <v>33</v>
      </c>
      <c r="B21" s="6"/>
      <c r="C21" s="104">
        <v>0</v>
      </c>
      <c r="D21" s="98" t="s">
        <v>82</v>
      </c>
      <c r="E21" s="104">
        <v>8</v>
      </c>
      <c r="F21" s="6" t="s">
        <v>632</v>
      </c>
      <c r="H21" s="98" t="s">
        <v>33</v>
      </c>
      <c r="I21" s="6"/>
      <c r="J21" s="104"/>
      <c r="K21" s="98" t="s">
        <v>30</v>
      </c>
      <c r="L21" s="104"/>
      <c r="M21" s="6"/>
      <c r="O21" s="98" t="s">
        <v>33</v>
      </c>
      <c r="P21" s="6"/>
      <c r="Q21" s="104"/>
      <c r="R21" s="98" t="s">
        <v>30</v>
      </c>
      <c r="S21" s="104"/>
      <c r="T21" s="6"/>
      <c r="V21" s="98" t="s">
        <v>33</v>
      </c>
      <c r="W21" s="6"/>
      <c r="X21" s="104"/>
      <c r="Y21" s="98" t="s">
        <v>30</v>
      </c>
      <c r="Z21" s="104"/>
      <c r="AA21" s="6"/>
    </row>
    <row r="22" spans="1:27" x14ac:dyDescent="0.2">
      <c r="A22" s="99"/>
      <c r="B22" s="6"/>
      <c r="C22" s="105"/>
      <c r="D22" s="99"/>
      <c r="E22" s="105"/>
      <c r="F22" s="6" t="s">
        <v>574</v>
      </c>
      <c r="H22" s="99"/>
      <c r="I22" s="6"/>
      <c r="J22" s="105"/>
      <c r="K22" s="99"/>
      <c r="L22" s="105"/>
      <c r="M22" s="6"/>
      <c r="O22" s="99"/>
      <c r="P22" s="6"/>
      <c r="Q22" s="105"/>
      <c r="R22" s="99"/>
      <c r="S22" s="105"/>
      <c r="T22" s="6"/>
      <c r="V22" s="99"/>
      <c r="W22" s="6"/>
      <c r="X22" s="105"/>
      <c r="Y22" s="99"/>
      <c r="Z22" s="105"/>
      <c r="AA22" s="6"/>
    </row>
    <row r="23" spans="1:27" ht="26.25" customHeight="1" x14ac:dyDescent="0.2">
      <c r="A23" s="3" t="s">
        <v>32</v>
      </c>
      <c r="B23" s="6" t="s">
        <v>640</v>
      </c>
      <c r="C23" s="7">
        <v>8</v>
      </c>
      <c r="D23" s="3" t="s">
        <v>1</v>
      </c>
      <c r="E23" s="7">
        <v>5</v>
      </c>
      <c r="F23" s="6" t="s">
        <v>646</v>
      </c>
      <c r="H23" s="3" t="s">
        <v>32</v>
      </c>
      <c r="I23" s="6"/>
      <c r="J23" s="7"/>
      <c r="K23" s="3" t="s">
        <v>30</v>
      </c>
      <c r="L23" s="7"/>
      <c r="M23" s="6"/>
      <c r="O23" s="3" t="s">
        <v>32</v>
      </c>
      <c r="P23" s="6"/>
      <c r="Q23" s="7"/>
      <c r="R23" s="3" t="s">
        <v>30</v>
      </c>
      <c r="S23" s="7"/>
      <c r="T23" s="6"/>
      <c r="V23" s="3" t="s">
        <v>32</v>
      </c>
      <c r="W23" s="6"/>
      <c r="X23" s="7"/>
      <c r="Y23" s="3" t="s">
        <v>30</v>
      </c>
      <c r="Z23" s="7"/>
      <c r="AA23" s="6"/>
    </row>
    <row r="24" spans="1:27" ht="27" customHeight="1" x14ac:dyDescent="0.2">
      <c r="A24" s="3" t="s">
        <v>31</v>
      </c>
      <c r="B24" s="6" t="s">
        <v>638</v>
      </c>
      <c r="C24" s="7">
        <v>8</v>
      </c>
      <c r="D24" s="3" t="s">
        <v>1</v>
      </c>
      <c r="E24" s="7">
        <v>1</v>
      </c>
      <c r="F24" s="6" t="s">
        <v>647</v>
      </c>
      <c r="H24" s="3" t="s">
        <v>31</v>
      </c>
      <c r="I24" s="6"/>
      <c r="J24" s="7"/>
      <c r="K24" s="3" t="s">
        <v>30</v>
      </c>
      <c r="L24" s="7"/>
      <c r="M24" s="6"/>
      <c r="O24" s="3" t="s">
        <v>31</v>
      </c>
      <c r="P24" s="6"/>
      <c r="Q24" s="7"/>
      <c r="R24" s="3" t="s">
        <v>30</v>
      </c>
      <c r="S24" s="7"/>
      <c r="T24" s="6"/>
      <c r="V24" s="3" t="s">
        <v>31</v>
      </c>
      <c r="W24" s="6"/>
      <c r="X24" s="7"/>
      <c r="Y24" s="3" t="s">
        <v>30</v>
      </c>
      <c r="Z24" s="7"/>
      <c r="AA24" s="6"/>
    </row>
    <row r="25" spans="1:27" ht="26.25" customHeight="1" x14ac:dyDescent="0.2">
      <c r="A25" s="3"/>
      <c r="B25" s="8">
        <v>32</v>
      </c>
      <c r="C25" s="9">
        <v>4</v>
      </c>
      <c r="D25" s="10" t="s">
        <v>1</v>
      </c>
      <c r="E25" s="9">
        <v>1</v>
      </c>
      <c r="F25" s="8">
        <v>23</v>
      </c>
      <c r="H25" s="3"/>
      <c r="I25" s="8">
        <f>SUM(J17:J24)</f>
        <v>0</v>
      </c>
      <c r="J25" s="9"/>
      <c r="K25" s="10" t="s">
        <v>30</v>
      </c>
      <c r="L25" s="9"/>
      <c r="M25" s="8">
        <f>SUM(L17:L24)</f>
        <v>0</v>
      </c>
      <c r="O25" s="3"/>
      <c r="P25" s="8">
        <f>SUM(Q17:Q24)</f>
        <v>0</v>
      </c>
      <c r="Q25" s="9"/>
      <c r="R25" s="10" t="s">
        <v>30</v>
      </c>
      <c r="S25" s="9"/>
      <c r="T25" s="8">
        <f>SUM(S17:S24)</f>
        <v>0</v>
      </c>
      <c r="V25" s="3"/>
      <c r="W25" s="8">
        <f>SUM(X17:X24)</f>
        <v>0</v>
      </c>
      <c r="X25" s="9"/>
      <c r="Y25" s="10" t="s">
        <v>30</v>
      </c>
      <c r="Z25" s="9"/>
      <c r="AA25" s="8">
        <f>SUM(Z17:Z24)</f>
        <v>0</v>
      </c>
    </row>
    <row r="27" spans="1:27" x14ac:dyDescent="0.2">
      <c r="B27" s="103">
        <v>45591</v>
      </c>
      <c r="C27" s="103"/>
      <c r="D27" s="102" t="s">
        <v>356</v>
      </c>
      <c r="E27" s="102"/>
      <c r="F27" s="102"/>
      <c r="I27" s="103">
        <v>45591</v>
      </c>
      <c r="J27" s="103"/>
      <c r="K27" s="102" t="s">
        <v>356</v>
      </c>
      <c r="L27" s="102"/>
      <c r="M27" s="102"/>
      <c r="P27" s="103">
        <v>45682</v>
      </c>
      <c r="Q27" s="103"/>
      <c r="R27" s="102" t="s">
        <v>698</v>
      </c>
      <c r="S27" s="102"/>
      <c r="T27" s="102"/>
      <c r="W27" s="103">
        <v>45591</v>
      </c>
      <c r="X27" s="103"/>
      <c r="Y27" s="102" t="s">
        <v>356</v>
      </c>
      <c r="Z27" s="102"/>
      <c r="AA27" s="102"/>
    </row>
    <row r="28" spans="1:27" ht="26.25" customHeight="1" x14ac:dyDescent="0.2">
      <c r="A28" s="3"/>
      <c r="B28" s="100" t="s">
        <v>53</v>
      </c>
      <c r="C28" s="101"/>
      <c r="D28" s="60" t="s">
        <v>2</v>
      </c>
      <c r="E28" s="100" t="s">
        <v>63</v>
      </c>
      <c r="F28" s="101"/>
      <c r="G28" s="61"/>
      <c r="H28" s="60"/>
      <c r="I28" s="100" t="s">
        <v>53</v>
      </c>
      <c r="J28" s="101"/>
      <c r="K28" s="60" t="s">
        <v>2</v>
      </c>
      <c r="L28" s="100" t="s">
        <v>56</v>
      </c>
      <c r="M28" s="101"/>
      <c r="N28" s="61"/>
      <c r="O28" s="60"/>
      <c r="P28" s="100" t="s">
        <v>53</v>
      </c>
      <c r="Q28" s="101"/>
      <c r="R28" s="60" t="s">
        <v>2</v>
      </c>
      <c r="S28" s="100" t="s">
        <v>64</v>
      </c>
      <c r="T28" s="101"/>
      <c r="U28" s="61"/>
      <c r="V28" s="60"/>
      <c r="W28" s="100" t="s">
        <v>53</v>
      </c>
      <c r="X28" s="101"/>
      <c r="Y28" s="60" t="s">
        <v>2</v>
      </c>
      <c r="Z28" s="100" t="s">
        <v>55</v>
      </c>
      <c r="AA28" s="101"/>
    </row>
    <row r="29" spans="1:27" x14ac:dyDescent="0.2">
      <c r="A29" s="98" t="s">
        <v>35</v>
      </c>
      <c r="B29" s="6" t="s">
        <v>357</v>
      </c>
      <c r="C29" s="96">
        <v>8</v>
      </c>
      <c r="D29" s="94" t="s">
        <v>1</v>
      </c>
      <c r="E29" s="96">
        <v>6</v>
      </c>
      <c r="F29" s="6" t="s">
        <v>358</v>
      </c>
      <c r="H29" s="98" t="s">
        <v>35</v>
      </c>
      <c r="I29" s="6" t="s">
        <v>361</v>
      </c>
      <c r="J29" s="96">
        <v>8</v>
      </c>
      <c r="K29" s="94" t="s">
        <v>1</v>
      </c>
      <c r="L29" s="96">
        <v>2</v>
      </c>
      <c r="M29" s="6" t="s">
        <v>559</v>
      </c>
      <c r="O29" s="98" t="s">
        <v>35</v>
      </c>
      <c r="P29" s="6" t="s">
        <v>699</v>
      </c>
      <c r="Q29" s="96">
        <v>5</v>
      </c>
      <c r="R29" s="94" t="s">
        <v>1</v>
      </c>
      <c r="S29" s="96">
        <v>8</v>
      </c>
      <c r="T29" s="6" t="s">
        <v>700</v>
      </c>
      <c r="V29" s="98" t="s">
        <v>35</v>
      </c>
      <c r="W29" s="6" t="s">
        <v>359</v>
      </c>
      <c r="X29" s="96">
        <v>8</v>
      </c>
      <c r="Y29" s="94" t="s">
        <v>1</v>
      </c>
      <c r="Z29" s="96">
        <v>1</v>
      </c>
      <c r="AA29" s="6" t="s">
        <v>632</v>
      </c>
    </row>
    <row r="30" spans="1:27" x14ac:dyDescent="0.2">
      <c r="A30" s="99"/>
      <c r="B30" s="6" t="s">
        <v>359</v>
      </c>
      <c r="C30" s="97"/>
      <c r="D30" s="95"/>
      <c r="E30" s="97"/>
      <c r="F30" s="6" t="s">
        <v>360</v>
      </c>
      <c r="H30" s="99"/>
      <c r="I30" s="6" t="s">
        <v>560</v>
      </c>
      <c r="J30" s="97"/>
      <c r="K30" s="95"/>
      <c r="L30" s="97"/>
      <c r="M30" s="6" t="s">
        <v>561</v>
      </c>
      <c r="O30" s="99"/>
      <c r="P30" s="6" t="s">
        <v>701</v>
      </c>
      <c r="Q30" s="97"/>
      <c r="R30" s="95"/>
      <c r="S30" s="97"/>
      <c r="T30" s="6" t="s">
        <v>702</v>
      </c>
      <c r="V30" s="99"/>
      <c r="W30" s="6" t="s">
        <v>357</v>
      </c>
      <c r="X30" s="97"/>
      <c r="Y30" s="95"/>
      <c r="Z30" s="97"/>
      <c r="AA30" s="6" t="s">
        <v>670</v>
      </c>
    </row>
    <row r="31" spans="1:27" x14ac:dyDescent="0.2">
      <c r="A31" s="98" t="s">
        <v>34</v>
      </c>
      <c r="B31" s="6" t="s">
        <v>361</v>
      </c>
      <c r="C31" s="96">
        <v>5</v>
      </c>
      <c r="D31" s="94" t="s">
        <v>1</v>
      </c>
      <c r="E31" s="96">
        <v>8</v>
      </c>
      <c r="F31" s="6" t="s">
        <v>362</v>
      </c>
      <c r="H31" s="98" t="s">
        <v>34</v>
      </c>
      <c r="I31" s="6" t="s">
        <v>365</v>
      </c>
      <c r="J31" s="96">
        <v>3</v>
      </c>
      <c r="K31" s="94" t="s">
        <v>1</v>
      </c>
      <c r="L31" s="96">
        <v>8</v>
      </c>
      <c r="M31" s="6" t="s">
        <v>562</v>
      </c>
      <c r="O31" s="98" t="s">
        <v>34</v>
      </c>
      <c r="P31" s="6" t="s">
        <v>703</v>
      </c>
      <c r="Q31" s="96">
        <v>8</v>
      </c>
      <c r="R31" s="94" t="s">
        <v>1</v>
      </c>
      <c r="S31" s="96">
        <v>6</v>
      </c>
      <c r="T31" s="6" t="s">
        <v>704</v>
      </c>
      <c r="V31" s="98" t="s">
        <v>34</v>
      </c>
      <c r="W31" s="6" t="s">
        <v>361</v>
      </c>
      <c r="X31" s="96">
        <v>8</v>
      </c>
      <c r="Y31" s="94" t="s">
        <v>1</v>
      </c>
      <c r="Z31" s="96">
        <v>4</v>
      </c>
      <c r="AA31" s="6" t="s">
        <v>569</v>
      </c>
    </row>
    <row r="32" spans="1:27" x14ac:dyDescent="0.2">
      <c r="A32" s="99"/>
      <c r="B32" s="6" t="s">
        <v>363</v>
      </c>
      <c r="C32" s="97"/>
      <c r="D32" s="95"/>
      <c r="E32" s="97"/>
      <c r="F32" s="6" t="s">
        <v>364</v>
      </c>
      <c r="H32" s="99"/>
      <c r="I32" s="6" t="s">
        <v>367</v>
      </c>
      <c r="J32" s="97"/>
      <c r="K32" s="95"/>
      <c r="L32" s="97"/>
      <c r="M32" s="6" t="s">
        <v>563</v>
      </c>
      <c r="O32" s="99"/>
      <c r="P32" s="6" t="s">
        <v>705</v>
      </c>
      <c r="Q32" s="97"/>
      <c r="R32" s="95"/>
      <c r="S32" s="97"/>
      <c r="T32" s="6" t="s">
        <v>706</v>
      </c>
      <c r="V32" s="99"/>
      <c r="W32" s="6" t="s">
        <v>367</v>
      </c>
      <c r="X32" s="97"/>
      <c r="Y32" s="95"/>
      <c r="Z32" s="97"/>
      <c r="AA32" s="6" t="s">
        <v>574</v>
      </c>
    </row>
    <row r="33" spans="1:27" x14ac:dyDescent="0.2">
      <c r="A33" s="98" t="s">
        <v>33</v>
      </c>
      <c r="B33" s="6" t="s">
        <v>365</v>
      </c>
      <c r="C33" s="96">
        <v>8</v>
      </c>
      <c r="D33" s="94" t="s">
        <v>1</v>
      </c>
      <c r="E33" s="96">
        <v>3</v>
      </c>
      <c r="F33" s="6" t="s">
        <v>366</v>
      </c>
      <c r="H33" s="98" t="s">
        <v>33</v>
      </c>
      <c r="I33" s="6" t="s">
        <v>363</v>
      </c>
      <c r="J33" s="96">
        <v>8</v>
      </c>
      <c r="K33" s="94" t="s">
        <v>82</v>
      </c>
      <c r="L33" s="96">
        <v>0</v>
      </c>
      <c r="M33" s="6" t="s">
        <v>564</v>
      </c>
      <c r="O33" s="98" t="s">
        <v>33</v>
      </c>
      <c r="P33" s="6" t="s">
        <v>707</v>
      </c>
      <c r="Q33" s="104">
        <v>0</v>
      </c>
      <c r="R33" s="94" t="s">
        <v>1</v>
      </c>
      <c r="S33" s="96">
        <v>8</v>
      </c>
      <c r="T33" s="6" t="s">
        <v>708</v>
      </c>
      <c r="V33" s="98" t="s">
        <v>33</v>
      </c>
      <c r="W33" s="6"/>
      <c r="X33" s="104"/>
      <c r="Y33" s="94" t="s">
        <v>82</v>
      </c>
      <c r="Z33" s="96"/>
      <c r="AA33" s="6"/>
    </row>
    <row r="34" spans="1:27" x14ac:dyDescent="0.2">
      <c r="A34" s="99"/>
      <c r="B34" s="6" t="s">
        <v>367</v>
      </c>
      <c r="C34" s="97"/>
      <c r="D34" s="95"/>
      <c r="E34" s="97"/>
      <c r="F34" s="6" t="s">
        <v>368</v>
      </c>
      <c r="H34" s="99"/>
      <c r="I34" s="6" t="s">
        <v>359</v>
      </c>
      <c r="J34" s="97"/>
      <c r="K34" s="95"/>
      <c r="L34" s="97"/>
      <c r="M34" s="6"/>
      <c r="O34" s="99"/>
      <c r="P34" s="6" t="s">
        <v>709</v>
      </c>
      <c r="Q34" s="105"/>
      <c r="R34" s="95"/>
      <c r="S34" s="97"/>
      <c r="T34" s="6" t="s">
        <v>710</v>
      </c>
      <c r="V34" s="99"/>
      <c r="W34" s="6"/>
      <c r="X34" s="105"/>
      <c r="Y34" s="95"/>
      <c r="Z34" s="97"/>
      <c r="AA34" s="6"/>
    </row>
    <row r="35" spans="1:27" ht="26.25" customHeight="1" x14ac:dyDescent="0.2">
      <c r="A35" s="3" t="s">
        <v>32</v>
      </c>
      <c r="B35" s="6" t="s">
        <v>357</v>
      </c>
      <c r="C35" s="7">
        <v>8</v>
      </c>
      <c r="D35" s="11" t="s">
        <v>1</v>
      </c>
      <c r="E35" s="7">
        <v>5</v>
      </c>
      <c r="F35" s="6" t="s">
        <v>364</v>
      </c>
      <c r="H35" s="3" t="s">
        <v>32</v>
      </c>
      <c r="I35" s="6" t="s">
        <v>560</v>
      </c>
      <c r="J35" s="7">
        <v>8</v>
      </c>
      <c r="K35" s="11" t="s">
        <v>1</v>
      </c>
      <c r="L35" s="7">
        <v>2</v>
      </c>
      <c r="M35" s="6" t="s">
        <v>559</v>
      </c>
      <c r="O35" s="3" t="s">
        <v>32</v>
      </c>
      <c r="P35" s="6" t="s">
        <v>705</v>
      </c>
      <c r="Q35" s="7">
        <v>4</v>
      </c>
      <c r="R35" s="11" t="s">
        <v>1</v>
      </c>
      <c r="S35" s="7">
        <v>8</v>
      </c>
      <c r="T35" s="6" t="s">
        <v>702</v>
      </c>
      <c r="V35" s="3" t="s">
        <v>32</v>
      </c>
      <c r="W35" s="6" t="s">
        <v>357</v>
      </c>
      <c r="X35" s="7">
        <v>4</v>
      </c>
      <c r="Y35" s="11" t="s">
        <v>1</v>
      </c>
      <c r="Z35" s="7">
        <v>8</v>
      </c>
      <c r="AA35" s="6" t="s">
        <v>632</v>
      </c>
    </row>
    <row r="36" spans="1:27" ht="27" customHeight="1" x14ac:dyDescent="0.2">
      <c r="A36" s="3" t="s">
        <v>31</v>
      </c>
      <c r="B36" s="6" t="s">
        <v>359</v>
      </c>
      <c r="C36" s="7">
        <v>7</v>
      </c>
      <c r="D36" s="11" t="s">
        <v>1</v>
      </c>
      <c r="E36" s="7">
        <v>9</v>
      </c>
      <c r="F36" s="6" t="s">
        <v>358</v>
      </c>
      <c r="H36" s="3" t="s">
        <v>31</v>
      </c>
      <c r="I36" s="6" t="s">
        <v>359</v>
      </c>
      <c r="J36" s="7">
        <v>8</v>
      </c>
      <c r="K36" s="11" t="s">
        <v>1</v>
      </c>
      <c r="L36" s="7">
        <v>1</v>
      </c>
      <c r="M36" s="6" t="s">
        <v>564</v>
      </c>
      <c r="O36" s="3" t="s">
        <v>31</v>
      </c>
      <c r="P36" s="6" t="s">
        <v>699</v>
      </c>
      <c r="Q36" s="7">
        <v>6</v>
      </c>
      <c r="R36" s="11" t="s">
        <v>1</v>
      </c>
      <c r="S36" s="7">
        <v>8</v>
      </c>
      <c r="T36" s="6" t="s">
        <v>706</v>
      </c>
      <c r="V36" s="3" t="s">
        <v>31</v>
      </c>
      <c r="W36" s="6" t="s">
        <v>359</v>
      </c>
      <c r="X36" s="7">
        <v>8</v>
      </c>
      <c r="Y36" s="11" t="s">
        <v>1</v>
      </c>
      <c r="Z36" s="7">
        <v>3</v>
      </c>
      <c r="AA36" s="6" t="s">
        <v>570</v>
      </c>
    </row>
    <row r="37" spans="1:27" ht="26.25" customHeight="1" x14ac:dyDescent="0.2">
      <c r="A37" s="3"/>
      <c r="B37" s="8">
        <v>36</v>
      </c>
      <c r="C37" s="9">
        <v>3</v>
      </c>
      <c r="D37" s="10" t="s">
        <v>1</v>
      </c>
      <c r="E37" s="9">
        <v>2</v>
      </c>
      <c r="F37" s="8">
        <v>31</v>
      </c>
      <c r="H37" s="3"/>
      <c r="I37" s="8">
        <v>35</v>
      </c>
      <c r="J37" s="9">
        <v>4</v>
      </c>
      <c r="K37" s="10" t="s">
        <v>1</v>
      </c>
      <c r="L37" s="9">
        <v>1</v>
      </c>
      <c r="M37" s="8">
        <v>13</v>
      </c>
      <c r="O37" s="3"/>
      <c r="P37" s="8">
        <v>23</v>
      </c>
      <c r="Q37" s="9">
        <v>1</v>
      </c>
      <c r="R37" s="10" t="s">
        <v>1</v>
      </c>
      <c r="S37" s="9">
        <v>4</v>
      </c>
      <c r="T37" s="8">
        <v>38</v>
      </c>
      <c r="V37" s="3"/>
      <c r="W37" s="8">
        <v>28</v>
      </c>
      <c r="X37" s="9">
        <v>3</v>
      </c>
      <c r="Y37" s="10" t="s">
        <v>1</v>
      </c>
      <c r="Z37" s="9">
        <v>1</v>
      </c>
      <c r="AA37" s="8">
        <v>16</v>
      </c>
    </row>
    <row r="39" spans="1:27" x14ac:dyDescent="0.2">
      <c r="B39" s="103"/>
      <c r="C39" s="103"/>
      <c r="D39" s="102"/>
      <c r="E39" s="102"/>
      <c r="F39" s="102"/>
      <c r="I39" s="103"/>
      <c r="J39" s="103"/>
      <c r="K39" s="102"/>
      <c r="L39" s="102"/>
      <c r="M39" s="102"/>
      <c r="P39" s="103"/>
      <c r="Q39" s="103"/>
      <c r="R39" s="102"/>
      <c r="S39" s="102"/>
      <c r="T39" s="102"/>
      <c r="W39" s="103">
        <v>45697</v>
      </c>
      <c r="X39" s="103"/>
      <c r="Y39" s="102" t="s">
        <v>609</v>
      </c>
      <c r="Z39" s="102"/>
      <c r="AA39" s="102"/>
    </row>
    <row r="40" spans="1:27" ht="26.25" customHeight="1" x14ac:dyDescent="0.2">
      <c r="A40" s="3"/>
      <c r="B40" s="100" t="str">
        <f>組み合わせ!$A$24</f>
        <v>大阪ガスＢ</v>
      </c>
      <c r="C40" s="101"/>
      <c r="D40" s="60" t="s">
        <v>2</v>
      </c>
      <c r="E40" s="100" t="str">
        <f>組み合わせ!$A$29</f>
        <v>-</v>
      </c>
      <c r="F40" s="101"/>
      <c r="G40" s="61"/>
      <c r="H40" s="60"/>
      <c r="I40" s="100" t="str">
        <f>組み合わせ!$A$24</f>
        <v>大阪ガスＢ</v>
      </c>
      <c r="J40" s="101"/>
      <c r="K40" s="60" t="s">
        <v>2</v>
      </c>
      <c r="L40" s="100" t="str">
        <f>組み合わせ!$A$30</f>
        <v>-</v>
      </c>
      <c r="M40" s="101"/>
      <c r="N40" s="61"/>
      <c r="O40" s="60"/>
      <c r="P40" s="100" t="str">
        <f>組み合わせ!$A$24</f>
        <v>大阪ガスＢ</v>
      </c>
      <c r="Q40" s="101"/>
      <c r="R40" s="60" t="s">
        <v>2</v>
      </c>
      <c r="S40" s="100" t="str">
        <f>組み合わせ!$A$31</f>
        <v>-</v>
      </c>
      <c r="T40" s="101"/>
      <c r="U40" s="61"/>
      <c r="V40" s="60"/>
      <c r="W40" s="100" t="s">
        <v>63</v>
      </c>
      <c r="X40" s="101"/>
      <c r="Y40" s="60" t="s">
        <v>2</v>
      </c>
      <c r="Z40" s="100" t="s">
        <v>56</v>
      </c>
      <c r="AA40" s="101"/>
    </row>
    <row r="41" spans="1:27" x14ac:dyDescent="0.2">
      <c r="A41" s="98" t="s">
        <v>35</v>
      </c>
      <c r="B41" s="6"/>
      <c r="C41" s="96"/>
      <c r="D41" s="94" t="s">
        <v>30</v>
      </c>
      <c r="E41" s="96"/>
      <c r="F41" s="6"/>
      <c r="H41" s="98" t="s">
        <v>35</v>
      </c>
      <c r="I41" s="6"/>
      <c r="J41" s="96"/>
      <c r="K41" s="94" t="s">
        <v>30</v>
      </c>
      <c r="L41" s="96"/>
      <c r="M41" s="6"/>
      <c r="O41" s="98" t="s">
        <v>35</v>
      </c>
      <c r="P41" s="6"/>
      <c r="Q41" s="96"/>
      <c r="R41" s="94" t="s">
        <v>30</v>
      </c>
      <c r="S41" s="96"/>
      <c r="T41" s="6"/>
      <c r="V41" s="98" t="s">
        <v>35</v>
      </c>
      <c r="W41" s="6" t="s">
        <v>610</v>
      </c>
      <c r="X41" s="96">
        <v>8</v>
      </c>
      <c r="Y41" s="94" t="s">
        <v>1</v>
      </c>
      <c r="Z41" s="96">
        <v>6</v>
      </c>
      <c r="AA41" s="6" t="s">
        <v>559</v>
      </c>
    </row>
    <row r="42" spans="1:27" x14ac:dyDescent="0.2">
      <c r="A42" s="99"/>
      <c r="B42" s="6"/>
      <c r="C42" s="97"/>
      <c r="D42" s="95"/>
      <c r="E42" s="97"/>
      <c r="F42" s="6"/>
      <c r="H42" s="99"/>
      <c r="I42" s="6"/>
      <c r="J42" s="97"/>
      <c r="K42" s="95"/>
      <c r="L42" s="97"/>
      <c r="M42" s="6"/>
      <c r="O42" s="99"/>
      <c r="P42" s="6"/>
      <c r="Q42" s="97"/>
      <c r="R42" s="95"/>
      <c r="S42" s="97"/>
      <c r="T42" s="6"/>
      <c r="V42" s="99"/>
      <c r="W42" s="6" t="s">
        <v>362</v>
      </c>
      <c r="X42" s="97"/>
      <c r="Y42" s="95"/>
      <c r="Z42" s="97"/>
      <c r="AA42" s="6" t="s">
        <v>564</v>
      </c>
    </row>
    <row r="43" spans="1:27" x14ac:dyDescent="0.2">
      <c r="A43" s="98" t="s">
        <v>34</v>
      </c>
      <c r="B43" s="6"/>
      <c r="C43" s="96"/>
      <c r="D43" s="94" t="s">
        <v>30</v>
      </c>
      <c r="E43" s="96"/>
      <c r="F43" s="6"/>
      <c r="H43" s="98" t="s">
        <v>34</v>
      </c>
      <c r="I43" s="6"/>
      <c r="J43" s="96"/>
      <c r="K43" s="94" t="s">
        <v>30</v>
      </c>
      <c r="L43" s="96"/>
      <c r="M43" s="6"/>
      <c r="O43" s="98" t="s">
        <v>34</v>
      </c>
      <c r="P43" s="6"/>
      <c r="Q43" s="96"/>
      <c r="R43" s="94" t="s">
        <v>30</v>
      </c>
      <c r="S43" s="96"/>
      <c r="T43" s="6"/>
      <c r="V43" s="98" t="s">
        <v>34</v>
      </c>
      <c r="W43" s="6" t="s">
        <v>611</v>
      </c>
      <c r="X43" s="96">
        <v>8</v>
      </c>
      <c r="Y43" s="94" t="s">
        <v>1</v>
      </c>
      <c r="Z43" s="96">
        <v>1</v>
      </c>
      <c r="AA43" s="6" t="s">
        <v>561</v>
      </c>
    </row>
    <row r="44" spans="1:27" x14ac:dyDescent="0.2">
      <c r="A44" s="99"/>
      <c r="B44" s="6"/>
      <c r="C44" s="97"/>
      <c r="D44" s="95"/>
      <c r="E44" s="97"/>
      <c r="F44" s="6"/>
      <c r="H44" s="99"/>
      <c r="I44" s="6"/>
      <c r="J44" s="97"/>
      <c r="K44" s="95"/>
      <c r="L44" s="97"/>
      <c r="M44" s="6"/>
      <c r="O44" s="99"/>
      <c r="P44" s="6"/>
      <c r="Q44" s="97"/>
      <c r="R44" s="95"/>
      <c r="S44" s="97"/>
      <c r="T44" s="6"/>
      <c r="V44" s="99"/>
      <c r="W44" s="6" t="s">
        <v>358</v>
      </c>
      <c r="X44" s="97"/>
      <c r="Y44" s="95"/>
      <c r="Z44" s="97"/>
      <c r="AA44" s="6" t="s">
        <v>566</v>
      </c>
    </row>
    <row r="45" spans="1:27" x14ac:dyDescent="0.2">
      <c r="A45" s="98" t="s">
        <v>33</v>
      </c>
      <c r="B45" s="6"/>
      <c r="C45" s="96"/>
      <c r="D45" s="94" t="s">
        <v>30</v>
      </c>
      <c r="E45" s="96"/>
      <c r="F45" s="6"/>
      <c r="H45" s="98" t="s">
        <v>33</v>
      </c>
      <c r="I45" s="6"/>
      <c r="J45" s="96"/>
      <c r="K45" s="94" t="s">
        <v>30</v>
      </c>
      <c r="L45" s="96"/>
      <c r="M45" s="6"/>
      <c r="O45" s="98" t="s">
        <v>33</v>
      </c>
      <c r="P45" s="6"/>
      <c r="Q45" s="96"/>
      <c r="R45" s="94" t="s">
        <v>30</v>
      </c>
      <c r="S45" s="96"/>
      <c r="T45" s="6"/>
      <c r="V45" s="98" t="s">
        <v>33</v>
      </c>
      <c r="W45" s="6" t="s">
        <v>612</v>
      </c>
      <c r="X45" s="96">
        <v>6</v>
      </c>
      <c r="Y45" s="94" t="s">
        <v>1</v>
      </c>
      <c r="Z45" s="96">
        <v>8</v>
      </c>
      <c r="AA45" s="6" t="s">
        <v>562</v>
      </c>
    </row>
    <row r="46" spans="1:27" x14ac:dyDescent="0.2">
      <c r="A46" s="99"/>
      <c r="B46" s="6"/>
      <c r="C46" s="97"/>
      <c r="D46" s="95"/>
      <c r="E46" s="97"/>
      <c r="F46" s="6"/>
      <c r="H46" s="99"/>
      <c r="I46" s="6"/>
      <c r="J46" s="97"/>
      <c r="K46" s="95"/>
      <c r="L46" s="97"/>
      <c r="M46" s="6"/>
      <c r="O46" s="99"/>
      <c r="P46" s="6"/>
      <c r="Q46" s="97"/>
      <c r="R46" s="95"/>
      <c r="S46" s="97"/>
      <c r="T46" s="6"/>
      <c r="V46" s="99"/>
      <c r="W46" s="6" t="s">
        <v>366</v>
      </c>
      <c r="X46" s="97"/>
      <c r="Y46" s="95"/>
      <c r="Z46" s="97"/>
      <c r="AA46" s="6" t="s">
        <v>563</v>
      </c>
    </row>
    <row r="47" spans="1:27" ht="26.25" customHeight="1" x14ac:dyDescent="0.2">
      <c r="A47" s="3" t="s">
        <v>32</v>
      </c>
      <c r="B47" s="6"/>
      <c r="C47" s="7"/>
      <c r="D47" s="11" t="s">
        <v>30</v>
      </c>
      <c r="E47" s="7"/>
      <c r="F47" s="6"/>
      <c r="H47" s="3" t="s">
        <v>32</v>
      </c>
      <c r="I47" s="6"/>
      <c r="J47" s="7"/>
      <c r="K47" s="11" t="s">
        <v>30</v>
      </c>
      <c r="L47" s="7"/>
      <c r="M47" s="6"/>
      <c r="O47" s="3" t="s">
        <v>32</v>
      </c>
      <c r="P47" s="6"/>
      <c r="Q47" s="7"/>
      <c r="R47" s="11" t="s">
        <v>30</v>
      </c>
      <c r="S47" s="7"/>
      <c r="T47" s="6"/>
      <c r="V47" s="3" t="s">
        <v>32</v>
      </c>
      <c r="W47" s="6" t="s">
        <v>358</v>
      </c>
      <c r="X47" s="7">
        <v>8</v>
      </c>
      <c r="Y47" s="11" t="s">
        <v>1</v>
      </c>
      <c r="Z47" s="7">
        <v>1</v>
      </c>
      <c r="AA47" s="6" t="s">
        <v>559</v>
      </c>
    </row>
    <row r="48" spans="1:27" ht="27" customHeight="1" x14ac:dyDescent="0.2">
      <c r="A48" s="3" t="s">
        <v>31</v>
      </c>
      <c r="B48" s="6"/>
      <c r="C48" s="7"/>
      <c r="D48" s="11" t="s">
        <v>30</v>
      </c>
      <c r="E48" s="7"/>
      <c r="F48" s="6"/>
      <c r="H48" s="3" t="s">
        <v>31</v>
      </c>
      <c r="I48" s="6"/>
      <c r="J48" s="7"/>
      <c r="K48" s="11" t="s">
        <v>30</v>
      </c>
      <c r="L48" s="7"/>
      <c r="M48" s="6"/>
      <c r="O48" s="3" t="s">
        <v>31</v>
      </c>
      <c r="P48" s="6"/>
      <c r="Q48" s="7"/>
      <c r="R48" s="11" t="s">
        <v>30</v>
      </c>
      <c r="S48" s="7"/>
      <c r="T48" s="6"/>
      <c r="V48" s="3" t="s">
        <v>31</v>
      </c>
      <c r="W48" s="6" t="s">
        <v>368</v>
      </c>
      <c r="X48" s="7">
        <v>6</v>
      </c>
      <c r="Y48" s="11" t="s">
        <v>1</v>
      </c>
      <c r="Z48" s="7">
        <v>8</v>
      </c>
      <c r="AA48" s="6" t="s">
        <v>564</v>
      </c>
    </row>
    <row r="49" spans="1:27" ht="26.25" customHeight="1" x14ac:dyDescent="0.2">
      <c r="A49" s="3"/>
      <c r="B49" s="8">
        <f>SUM(C41:C48)</f>
        <v>0</v>
      </c>
      <c r="C49" s="9"/>
      <c r="D49" s="10" t="s">
        <v>30</v>
      </c>
      <c r="E49" s="9"/>
      <c r="F49" s="8">
        <f>SUM(E41:E48)</f>
        <v>0</v>
      </c>
      <c r="H49" s="3"/>
      <c r="I49" s="8">
        <f>SUM(J41:J48)</f>
        <v>0</v>
      </c>
      <c r="J49" s="9"/>
      <c r="K49" s="10" t="s">
        <v>30</v>
      </c>
      <c r="L49" s="9"/>
      <c r="M49" s="8">
        <f>SUM(L41:L48)</f>
        <v>0</v>
      </c>
      <c r="O49" s="3"/>
      <c r="P49" s="8">
        <f>SUM(Q41:Q48)</f>
        <v>0</v>
      </c>
      <c r="Q49" s="9"/>
      <c r="R49" s="10" t="s">
        <v>30</v>
      </c>
      <c r="S49" s="9"/>
      <c r="T49" s="8">
        <f>SUM(S41:S48)</f>
        <v>0</v>
      </c>
      <c r="V49" s="3"/>
      <c r="W49" s="8">
        <v>36</v>
      </c>
      <c r="X49" s="9">
        <v>3</v>
      </c>
      <c r="Y49" s="10" t="s">
        <v>1</v>
      </c>
      <c r="Z49" s="9">
        <v>2</v>
      </c>
      <c r="AA49" s="8">
        <v>24</v>
      </c>
    </row>
    <row r="51" spans="1:27" x14ac:dyDescent="0.2">
      <c r="B51" s="103"/>
      <c r="C51" s="103"/>
      <c r="D51" s="102"/>
      <c r="E51" s="102"/>
      <c r="F51" s="102"/>
      <c r="I51" s="103">
        <v>45626</v>
      </c>
      <c r="J51" s="103"/>
      <c r="K51" s="102" t="s">
        <v>489</v>
      </c>
      <c r="L51" s="102"/>
      <c r="M51" s="102"/>
      <c r="P51" s="103"/>
      <c r="Q51" s="103"/>
      <c r="R51" s="102"/>
      <c r="S51" s="102"/>
      <c r="T51" s="102"/>
      <c r="W51" s="103"/>
      <c r="X51" s="103"/>
      <c r="Y51" s="102"/>
      <c r="Z51" s="102"/>
      <c r="AA51" s="102"/>
    </row>
    <row r="52" spans="1:27" ht="26.25" customHeight="1" x14ac:dyDescent="0.2">
      <c r="A52" s="3"/>
      <c r="B52" s="100" t="str">
        <f>組み合わせ!$A$25</f>
        <v>川崎重工業</v>
      </c>
      <c r="C52" s="101"/>
      <c r="D52" s="60" t="s">
        <v>2</v>
      </c>
      <c r="E52" s="100" t="str">
        <f>組み合わせ!$A$27</f>
        <v>富士通・関西Ａ</v>
      </c>
      <c r="F52" s="101"/>
      <c r="G52" s="61"/>
      <c r="H52" s="60"/>
      <c r="I52" s="100" t="s">
        <v>490</v>
      </c>
      <c r="J52" s="101"/>
      <c r="K52" s="60" t="s">
        <v>2</v>
      </c>
      <c r="L52" s="100" t="s">
        <v>491</v>
      </c>
      <c r="M52" s="101"/>
      <c r="N52" s="61"/>
      <c r="O52" s="60"/>
      <c r="P52" s="100" t="str">
        <f>組み合わせ!$A$25</f>
        <v>川崎重工業</v>
      </c>
      <c r="Q52" s="101"/>
      <c r="R52" s="60" t="s">
        <v>2</v>
      </c>
      <c r="S52" s="100" t="str">
        <f>組み合わせ!$A$29</f>
        <v>-</v>
      </c>
      <c r="T52" s="101"/>
      <c r="U52" s="61"/>
      <c r="V52" s="60"/>
      <c r="W52" s="100" t="str">
        <f>組み合わせ!$A$25</f>
        <v>川崎重工業</v>
      </c>
      <c r="X52" s="101"/>
      <c r="Y52" s="60" t="s">
        <v>2</v>
      </c>
      <c r="Z52" s="100" t="str">
        <f>組み合わせ!$A$30</f>
        <v>-</v>
      </c>
      <c r="AA52" s="101"/>
    </row>
    <row r="53" spans="1:27" x14ac:dyDescent="0.2">
      <c r="A53" s="98" t="s">
        <v>35</v>
      </c>
      <c r="B53" s="6"/>
      <c r="C53" s="96"/>
      <c r="D53" s="94" t="s">
        <v>30</v>
      </c>
      <c r="E53" s="96"/>
      <c r="F53" s="6"/>
      <c r="H53" s="98" t="s">
        <v>35</v>
      </c>
      <c r="I53" s="6" t="s">
        <v>492</v>
      </c>
      <c r="J53" s="96">
        <v>8</v>
      </c>
      <c r="K53" s="94" t="s">
        <v>1</v>
      </c>
      <c r="L53" s="96">
        <v>5</v>
      </c>
      <c r="M53" s="6" t="s">
        <v>493</v>
      </c>
      <c r="O53" s="98" t="s">
        <v>35</v>
      </c>
      <c r="P53" s="6"/>
      <c r="Q53" s="96"/>
      <c r="R53" s="94" t="s">
        <v>30</v>
      </c>
      <c r="S53" s="96"/>
      <c r="T53" s="6"/>
      <c r="V53" s="98" t="s">
        <v>35</v>
      </c>
      <c r="W53" s="6"/>
      <c r="X53" s="96"/>
      <c r="Y53" s="94" t="s">
        <v>30</v>
      </c>
      <c r="Z53" s="96"/>
      <c r="AA53" s="6"/>
    </row>
    <row r="54" spans="1:27" x14ac:dyDescent="0.2">
      <c r="A54" s="99"/>
      <c r="B54" s="6"/>
      <c r="C54" s="97"/>
      <c r="D54" s="95"/>
      <c r="E54" s="97"/>
      <c r="F54" s="6"/>
      <c r="H54" s="99"/>
      <c r="I54" s="6" t="s">
        <v>494</v>
      </c>
      <c r="J54" s="97"/>
      <c r="K54" s="95"/>
      <c r="L54" s="97"/>
      <c r="M54" s="6" t="s">
        <v>495</v>
      </c>
      <c r="O54" s="99"/>
      <c r="P54" s="6"/>
      <c r="Q54" s="97"/>
      <c r="R54" s="95"/>
      <c r="S54" s="97"/>
      <c r="T54" s="6"/>
      <c r="V54" s="99"/>
      <c r="W54" s="6"/>
      <c r="X54" s="97"/>
      <c r="Y54" s="95"/>
      <c r="Z54" s="97"/>
      <c r="AA54" s="6"/>
    </row>
    <row r="55" spans="1:27" x14ac:dyDescent="0.2">
      <c r="A55" s="98" t="s">
        <v>34</v>
      </c>
      <c r="B55" s="6"/>
      <c r="C55" s="96"/>
      <c r="D55" s="94" t="s">
        <v>30</v>
      </c>
      <c r="E55" s="96"/>
      <c r="F55" s="6"/>
      <c r="H55" s="98" t="s">
        <v>34</v>
      </c>
      <c r="I55" s="6" t="s">
        <v>496</v>
      </c>
      <c r="J55" s="96">
        <v>8</v>
      </c>
      <c r="K55" s="94" t="s">
        <v>1</v>
      </c>
      <c r="L55" s="96">
        <v>4</v>
      </c>
      <c r="M55" s="6" t="s">
        <v>497</v>
      </c>
      <c r="O55" s="98" t="s">
        <v>34</v>
      </c>
      <c r="P55" s="6"/>
      <c r="Q55" s="96"/>
      <c r="R55" s="94" t="s">
        <v>30</v>
      </c>
      <c r="S55" s="96"/>
      <c r="T55" s="6"/>
      <c r="V55" s="98" t="s">
        <v>34</v>
      </c>
      <c r="W55" s="6"/>
      <c r="X55" s="96"/>
      <c r="Y55" s="94" t="s">
        <v>30</v>
      </c>
      <c r="Z55" s="96"/>
      <c r="AA55" s="6"/>
    </row>
    <row r="56" spans="1:27" x14ac:dyDescent="0.2">
      <c r="A56" s="99"/>
      <c r="B56" s="6"/>
      <c r="C56" s="97"/>
      <c r="D56" s="95"/>
      <c r="E56" s="97"/>
      <c r="F56" s="6"/>
      <c r="H56" s="99"/>
      <c r="I56" s="6" t="s">
        <v>498</v>
      </c>
      <c r="J56" s="97"/>
      <c r="K56" s="95"/>
      <c r="L56" s="97"/>
      <c r="M56" s="6" t="s">
        <v>499</v>
      </c>
      <c r="O56" s="99"/>
      <c r="P56" s="6"/>
      <c r="Q56" s="97"/>
      <c r="R56" s="95"/>
      <c r="S56" s="97"/>
      <c r="T56" s="6"/>
      <c r="V56" s="99"/>
      <c r="W56" s="6"/>
      <c r="X56" s="97"/>
      <c r="Y56" s="95"/>
      <c r="Z56" s="97"/>
      <c r="AA56" s="6"/>
    </row>
    <row r="57" spans="1:27" x14ac:dyDescent="0.2">
      <c r="A57" s="98" t="s">
        <v>33</v>
      </c>
      <c r="B57" s="6"/>
      <c r="C57" s="96"/>
      <c r="D57" s="94" t="s">
        <v>30</v>
      </c>
      <c r="E57" s="96"/>
      <c r="F57" s="6"/>
      <c r="H57" s="98" t="s">
        <v>33</v>
      </c>
      <c r="I57" s="6" t="s">
        <v>500</v>
      </c>
      <c r="J57" s="96">
        <v>8</v>
      </c>
      <c r="K57" s="94" t="s">
        <v>161</v>
      </c>
      <c r="L57" s="96">
        <v>0</v>
      </c>
      <c r="M57" s="6"/>
      <c r="O57" s="98" t="s">
        <v>33</v>
      </c>
      <c r="P57" s="6"/>
      <c r="Q57" s="96"/>
      <c r="R57" s="94" t="s">
        <v>30</v>
      </c>
      <c r="S57" s="96"/>
      <c r="T57" s="6"/>
      <c r="V57" s="98" t="s">
        <v>33</v>
      </c>
      <c r="W57" s="6"/>
      <c r="X57" s="96"/>
      <c r="Y57" s="94" t="s">
        <v>30</v>
      </c>
      <c r="Z57" s="96"/>
      <c r="AA57" s="6"/>
    </row>
    <row r="58" spans="1:27" x14ac:dyDescent="0.2">
      <c r="A58" s="99"/>
      <c r="B58" s="6"/>
      <c r="C58" s="97"/>
      <c r="D58" s="95"/>
      <c r="E58" s="97"/>
      <c r="F58" s="6"/>
      <c r="H58" s="99"/>
      <c r="I58" s="6" t="s">
        <v>501</v>
      </c>
      <c r="J58" s="97"/>
      <c r="K58" s="95"/>
      <c r="L58" s="97"/>
      <c r="M58" s="6"/>
      <c r="O58" s="99"/>
      <c r="P58" s="6"/>
      <c r="Q58" s="97"/>
      <c r="R58" s="95"/>
      <c r="S58" s="97"/>
      <c r="T58" s="6"/>
      <c r="V58" s="99"/>
      <c r="W58" s="6"/>
      <c r="X58" s="97"/>
      <c r="Y58" s="95"/>
      <c r="Z58" s="97"/>
      <c r="AA58" s="6"/>
    </row>
    <row r="59" spans="1:27" ht="26.25" customHeight="1" x14ac:dyDescent="0.2">
      <c r="A59" s="3" t="s">
        <v>32</v>
      </c>
      <c r="B59" s="6"/>
      <c r="C59" s="7"/>
      <c r="D59" s="11" t="s">
        <v>30</v>
      </c>
      <c r="E59" s="7"/>
      <c r="F59" s="6"/>
      <c r="H59" s="3" t="s">
        <v>32</v>
      </c>
      <c r="I59" s="6" t="s">
        <v>501</v>
      </c>
      <c r="J59" s="7">
        <v>8</v>
      </c>
      <c r="K59" s="11" t="s">
        <v>1</v>
      </c>
      <c r="L59" s="7">
        <v>3</v>
      </c>
      <c r="M59" s="6" t="s">
        <v>495</v>
      </c>
      <c r="O59" s="3" t="s">
        <v>32</v>
      </c>
      <c r="P59" s="6"/>
      <c r="Q59" s="7"/>
      <c r="R59" s="11" t="s">
        <v>30</v>
      </c>
      <c r="S59" s="7"/>
      <c r="T59" s="6"/>
      <c r="V59" s="3" t="s">
        <v>32</v>
      </c>
      <c r="W59" s="6"/>
      <c r="X59" s="7"/>
      <c r="Y59" s="11" t="s">
        <v>30</v>
      </c>
      <c r="Z59" s="7"/>
      <c r="AA59" s="6"/>
    </row>
    <row r="60" spans="1:27" ht="27" customHeight="1" x14ac:dyDescent="0.2">
      <c r="A60" s="3" t="s">
        <v>31</v>
      </c>
      <c r="B60" s="6"/>
      <c r="C60" s="7"/>
      <c r="D60" s="11" t="s">
        <v>30</v>
      </c>
      <c r="E60" s="7"/>
      <c r="F60" s="6"/>
      <c r="H60" s="3" t="s">
        <v>31</v>
      </c>
      <c r="I60" s="6" t="s">
        <v>500</v>
      </c>
      <c r="J60" s="7">
        <v>8</v>
      </c>
      <c r="K60" s="11" t="s">
        <v>1</v>
      </c>
      <c r="L60" s="7">
        <v>1</v>
      </c>
      <c r="M60" s="6" t="s">
        <v>502</v>
      </c>
      <c r="O60" s="3" t="s">
        <v>31</v>
      </c>
      <c r="P60" s="6"/>
      <c r="Q60" s="7"/>
      <c r="R60" s="11" t="s">
        <v>30</v>
      </c>
      <c r="S60" s="7"/>
      <c r="T60" s="6"/>
      <c r="V60" s="3" t="s">
        <v>31</v>
      </c>
      <c r="W60" s="6"/>
      <c r="X60" s="7"/>
      <c r="Y60" s="11" t="s">
        <v>30</v>
      </c>
      <c r="Z60" s="7"/>
      <c r="AA60" s="6"/>
    </row>
    <row r="61" spans="1:27" ht="26.25" customHeight="1" x14ac:dyDescent="0.2">
      <c r="A61" s="3"/>
      <c r="B61" s="8">
        <f>SUM(C53:C60)</f>
        <v>0</v>
      </c>
      <c r="C61" s="9"/>
      <c r="D61" s="10" t="s">
        <v>30</v>
      </c>
      <c r="E61" s="9"/>
      <c r="F61" s="8">
        <f>SUM(E53:E60)</f>
        <v>0</v>
      </c>
      <c r="H61" s="3"/>
      <c r="I61" s="8">
        <v>40</v>
      </c>
      <c r="J61" s="9">
        <v>5</v>
      </c>
      <c r="K61" s="10" t="s">
        <v>1</v>
      </c>
      <c r="L61" s="9">
        <v>0</v>
      </c>
      <c r="M61" s="8">
        <v>13</v>
      </c>
      <c r="O61" s="3"/>
      <c r="P61" s="8">
        <f>SUM(Q53:Q60)</f>
        <v>0</v>
      </c>
      <c r="Q61" s="9"/>
      <c r="R61" s="10" t="s">
        <v>30</v>
      </c>
      <c r="S61" s="9"/>
      <c r="T61" s="8">
        <f>SUM(S53:S60)</f>
        <v>0</v>
      </c>
      <c r="V61" s="3"/>
      <c r="W61" s="8">
        <f>SUM(X53:X60)</f>
        <v>0</v>
      </c>
      <c r="X61" s="9"/>
      <c r="Y61" s="10" t="s">
        <v>30</v>
      </c>
      <c r="Z61" s="9"/>
      <c r="AA61" s="8">
        <f>SUM(Z53:Z60)</f>
        <v>0</v>
      </c>
    </row>
    <row r="62" spans="1:27" ht="10.5" customHeight="1" x14ac:dyDescent="0.2">
      <c r="A62" s="4"/>
    </row>
    <row r="63" spans="1:27" x14ac:dyDescent="0.2">
      <c r="B63" s="103"/>
      <c r="C63" s="103"/>
      <c r="D63" s="102"/>
      <c r="E63" s="102"/>
      <c r="F63" s="102"/>
      <c r="I63" s="103">
        <v>45683</v>
      </c>
      <c r="J63" s="103"/>
      <c r="K63" s="102" t="s">
        <v>685</v>
      </c>
      <c r="L63" s="102"/>
      <c r="M63" s="102"/>
      <c r="P63" s="103">
        <v>45676</v>
      </c>
      <c r="Q63" s="103"/>
      <c r="R63" s="102" t="s">
        <v>565</v>
      </c>
      <c r="S63" s="102"/>
      <c r="T63" s="102"/>
      <c r="W63" s="103"/>
      <c r="X63" s="103"/>
      <c r="Y63" s="102"/>
      <c r="Z63" s="102"/>
      <c r="AA63" s="102"/>
    </row>
    <row r="64" spans="1:27" ht="26.25" customHeight="1" x14ac:dyDescent="0.2">
      <c r="A64" s="5"/>
      <c r="B64" s="100" t="str">
        <f>組み合わせ!$A$25</f>
        <v>川崎重工業</v>
      </c>
      <c r="C64" s="101"/>
      <c r="D64" s="60" t="s">
        <v>2</v>
      </c>
      <c r="E64" s="100" t="str">
        <f>組み合わせ!$A$31</f>
        <v>-</v>
      </c>
      <c r="F64" s="101"/>
      <c r="G64" s="61"/>
      <c r="H64" s="60"/>
      <c r="I64" s="100" t="s">
        <v>56</v>
      </c>
      <c r="J64" s="101"/>
      <c r="K64" s="60" t="s">
        <v>2</v>
      </c>
      <c r="L64" s="100" t="s">
        <v>64</v>
      </c>
      <c r="M64" s="101"/>
      <c r="N64" s="61"/>
      <c r="O64" s="60"/>
      <c r="P64" s="100" t="s">
        <v>56</v>
      </c>
      <c r="Q64" s="101"/>
      <c r="R64" s="60" t="s">
        <v>2</v>
      </c>
      <c r="S64" s="100" t="s">
        <v>55</v>
      </c>
      <c r="T64" s="101"/>
      <c r="U64" s="61"/>
      <c r="V64" s="60"/>
      <c r="W64" s="100" t="str">
        <f>組み合わせ!$A$26</f>
        <v>ミズノＢ</v>
      </c>
      <c r="X64" s="101"/>
      <c r="Y64" s="60" t="s">
        <v>2</v>
      </c>
      <c r="Z64" s="100" t="str">
        <f>組み合わせ!$A$29</f>
        <v>-</v>
      </c>
      <c r="AA64" s="101"/>
    </row>
    <row r="65" spans="1:27" x14ac:dyDescent="0.2">
      <c r="A65" s="98" t="s">
        <v>35</v>
      </c>
      <c r="B65" s="6"/>
      <c r="C65" s="96"/>
      <c r="D65" s="94" t="s">
        <v>30</v>
      </c>
      <c r="E65" s="96"/>
      <c r="F65" s="6"/>
      <c r="H65" s="98" t="s">
        <v>35</v>
      </c>
      <c r="I65" s="6" t="s">
        <v>686</v>
      </c>
      <c r="J65" s="96">
        <v>1</v>
      </c>
      <c r="K65" s="94" t="s">
        <v>1</v>
      </c>
      <c r="L65" s="96">
        <v>8</v>
      </c>
      <c r="M65" s="6" t="s">
        <v>681</v>
      </c>
      <c r="O65" s="98" t="s">
        <v>35</v>
      </c>
      <c r="P65" s="6" t="s">
        <v>566</v>
      </c>
      <c r="Q65" s="96">
        <v>8</v>
      </c>
      <c r="R65" s="94" t="s">
        <v>1</v>
      </c>
      <c r="S65" s="96">
        <v>0</v>
      </c>
      <c r="T65" s="6" t="s">
        <v>567</v>
      </c>
      <c r="V65" s="98" t="s">
        <v>35</v>
      </c>
      <c r="W65" s="6"/>
      <c r="X65" s="96"/>
      <c r="Y65" s="94" t="s">
        <v>30</v>
      </c>
      <c r="Z65" s="96"/>
      <c r="AA65" s="6"/>
    </row>
    <row r="66" spans="1:27" x14ac:dyDescent="0.2">
      <c r="A66" s="99"/>
      <c r="B66" s="6"/>
      <c r="C66" s="97"/>
      <c r="D66" s="95"/>
      <c r="E66" s="97"/>
      <c r="F66" s="6"/>
      <c r="H66" s="99"/>
      <c r="I66" s="6" t="s">
        <v>687</v>
      </c>
      <c r="J66" s="97"/>
      <c r="K66" s="95"/>
      <c r="L66" s="97"/>
      <c r="M66" s="6" t="s">
        <v>683</v>
      </c>
      <c r="O66" s="99"/>
      <c r="P66" s="6" t="s">
        <v>563</v>
      </c>
      <c r="Q66" s="97"/>
      <c r="R66" s="95"/>
      <c r="S66" s="97"/>
      <c r="T66" s="6" t="s">
        <v>568</v>
      </c>
      <c r="V66" s="99"/>
      <c r="W66" s="6"/>
      <c r="X66" s="97"/>
      <c r="Y66" s="95"/>
      <c r="Z66" s="97"/>
      <c r="AA66" s="6"/>
    </row>
    <row r="67" spans="1:27" x14ac:dyDescent="0.2">
      <c r="A67" s="98" t="s">
        <v>34</v>
      </c>
      <c r="B67" s="6"/>
      <c r="C67" s="96"/>
      <c r="D67" s="94" t="s">
        <v>30</v>
      </c>
      <c r="E67" s="96"/>
      <c r="F67" s="6"/>
      <c r="H67" s="98" t="s">
        <v>34</v>
      </c>
      <c r="I67" s="6" t="s">
        <v>688</v>
      </c>
      <c r="J67" s="96">
        <v>1</v>
      </c>
      <c r="K67" s="94" t="s">
        <v>1</v>
      </c>
      <c r="L67" s="96">
        <v>8</v>
      </c>
      <c r="M67" s="6" t="s">
        <v>682</v>
      </c>
      <c r="O67" s="98" t="s">
        <v>34</v>
      </c>
      <c r="P67" s="6" t="s">
        <v>561</v>
      </c>
      <c r="Q67" s="96">
        <v>8</v>
      </c>
      <c r="R67" s="94" t="s">
        <v>1</v>
      </c>
      <c r="S67" s="96">
        <v>2</v>
      </c>
      <c r="T67" s="6" t="s">
        <v>569</v>
      </c>
      <c r="V67" s="98" t="s">
        <v>34</v>
      </c>
      <c r="W67" s="6"/>
      <c r="X67" s="96"/>
      <c r="Y67" s="94" t="s">
        <v>30</v>
      </c>
      <c r="Z67" s="96"/>
      <c r="AA67" s="6"/>
    </row>
    <row r="68" spans="1:27" x14ac:dyDescent="0.2">
      <c r="A68" s="99"/>
      <c r="B68" s="6"/>
      <c r="C68" s="97"/>
      <c r="D68" s="95"/>
      <c r="E68" s="97"/>
      <c r="F68" s="6"/>
      <c r="H68" s="99"/>
      <c r="I68" s="6" t="s">
        <v>689</v>
      </c>
      <c r="J68" s="97"/>
      <c r="K68" s="95"/>
      <c r="L68" s="97"/>
      <c r="M68" s="6" t="s">
        <v>690</v>
      </c>
      <c r="O68" s="99"/>
      <c r="P68" s="6" t="s">
        <v>559</v>
      </c>
      <c r="Q68" s="97"/>
      <c r="R68" s="95"/>
      <c r="S68" s="97"/>
      <c r="T68" s="6" t="s">
        <v>570</v>
      </c>
      <c r="V68" s="99"/>
      <c r="W68" s="6"/>
      <c r="X68" s="97"/>
      <c r="Y68" s="95"/>
      <c r="Z68" s="97"/>
      <c r="AA68" s="6"/>
    </row>
    <row r="69" spans="1:27" x14ac:dyDescent="0.2">
      <c r="A69" s="98" t="s">
        <v>33</v>
      </c>
      <c r="B69" s="6"/>
      <c r="C69" s="96"/>
      <c r="D69" s="94" t="s">
        <v>30</v>
      </c>
      <c r="E69" s="96"/>
      <c r="F69" s="6"/>
      <c r="H69" s="98" t="s">
        <v>33</v>
      </c>
      <c r="I69" s="6" t="s">
        <v>691</v>
      </c>
      <c r="J69" s="96">
        <v>3</v>
      </c>
      <c r="K69" s="94" t="s">
        <v>1</v>
      </c>
      <c r="L69" s="96">
        <v>8</v>
      </c>
      <c r="M69" s="6" t="s">
        <v>692</v>
      </c>
      <c r="O69" s="98" t="s">
        <v>33</v>
      </c>
      <c r="P69" s="6"/>
      <c r="Q69" s="96">
        <v>8</v>
      </c>
      <c r="R69" s="94" t="s">
        <v>571</v>
      </c>
      <c r="S69" s="96">
        <v>0</v>
      </c>
      <c r="T69" s="6"/>
      <c r="V69" s="98" t="s">
        <v>33</v>
      </c>
      <c r="W69" s="6"/>
      <c r="X69" s="96"/>
      <c r="Y69" s="94" t="s">
        <v>30</v>
      </c>
      <c r="Z69" s="96"/>
      <c r="AA69" s="6"/>
    </row>
    <row r="70" spans="1:27" x14ac:dyDescent="0.2">
      <c r="A70" s="99"/>
      <c r="B70" s="6"/>
      <c r="C70" s="97"/>
      <c r="D70" s="95"/>
      <c r="E70" s="97"/>
      <c r="F70" s="6"/>
      <c r="H70" s="99"/>
      <c r="I70" s="6" t="s">
        <v>693</v>
      </c>
      <c r="J70" s="97"/>
      <c r="K70" s="95"/>
      <c r="L70" s="97"/>
      <c r="M70" s="6" t="s">
        <v>694</v>
      </c>
      <c r="O70" s="99"/>
      <c r="P70" s="6"/>
      <c r="Q70" s="97"/>
      <c r="R70" s="95"/>
      <c r="S70" s="97"/>
      <c r="T70" s="6"/>
      <c r="V70" s="99"/>
      <c r="W70" s="6"/>
      <c r="X70" s="97"/>
      <c r="Y70" s="95"/>
      <c r="Z70" s="97"/>
      <c r="AA70" s="6"/>
    </row>
    <row r="71" spans="1:27" ht="26.25" customHeight="1" x14ac:dyDescent="0.2">
      <c r="A71" s="3" t="s">
        <v>32</v>
      </c>
      <c r="B71" s="6"/>
      <c r="C71" s="7"/>
      <c r="D71" s="11" t="s">
        <v>30</v>
      </c>
      <c r="E71" s="7"/>
      <c r="F71" s="6"/>
      <c r="H71" s="3" t="s">
        <v>32</v>
      </c>
      <c r="I71" s="6" t="s">
        <v>693</v>
      </c>
      <c r="J71" s="7">
        <v>4</v>
      </c>
      <c r="K71" s="11" t="s">
        <v>1</v>
      </c>
      <c r="L71" s="7">
        <v>8</v>
      </c>
      <c r="M71" s="6" t="s">
        <v>690</v>
      </c>
      <c r="O71" s="3" t="s">
        <v>32</v>
      </c>
      <c r="P71" s="6" t="s">
        <v>572</v>
      </c>
      <c r="Q71" s="7">
        <v>0</v>
      </c>
      <c r="R71" s="11" t="s">
        <v>573</v>
      </c>
      <c r="S71" s="7">
        <v>8</v>
      </c>
      <c r="T71" s="6" t="s">
        <v>568</v>
      </c>
      <c r="V71" s="3" t="s">
        <v>32</v>
      </c>
      <c r="W71" s="6"/>
      <c r="X71" s="7"/>
      <c r="Y71" s="11" t="s">
        <v>30</v>
      </c>
      <c r="Z71" s="7"/>
      <c r="AA71" s="6"/>
    </row>
    <row r="72" spans="1:27" ht="27" customHeight="1" x14ac:dyDescent="0.2">
      <c r="A72" s="3" t="s">
        <v>31</v>
      </c>
      <c r="B72" s="6"/>
      <c r="C72" s="7"/>
      <c r="D72" s="11" t="s">
        <v>30</v>
      </c>
      <c r="E72" s="7"/>
      <c r="F72" s="6"/>
      <c r="H72" s="3" t="s">
        <v>31</v>
      </c>
      <c r="I72" s="6" t="s">
        <v>687</v>
      </c>
      <c r="J72" s="7">
        <v>0</v>
      </c>
      <c r="K72" s="11" t="s">
        <v>1</v>
      </c>
      <c r="L72" s="7">
        <v>8</v>
      </c>
      <c r="M72" s="6" t="s">
        <v>694</v>
      </c>
      <c r="O72" s="3" t="s">
        <v>31</v>
      </c>
      <c r="P72" s="6" t="s">
        <v>564</v>
      </c>
      <c r="Q72" s="7">
        <v>3</v>
      </c>
      <c r="R72" s="11" t="s">
        <v>1</v>
      </c>
      <c r="S72" s="7">
        <v>8</v>
      </c>
      <c r="T72" s="6" t="s">
        <v>574</v>
      </c>
      <c r="V72" s="3" t="s">
        <v>31</v>
      </c>
      <c r="W72" s="6"/>
      <c r="X72" s="7"/>
      <c r="Y72" s="11" t="s">
        <v>30</v>
      </c>
      <c r="Z72" s="7"/>
      <c r="AA72" s="6"/>
    </row>
    <row r="73" spans="1:27" ht="26.25" customHeight="1" x14ac:dyDescent="0.2">
      <c r="A73" s="3"/>
      <c r="B73" s="8">
        <f>SUM(C65:C72)</f>
        <v>0</v>
      </c>
      <c r="C73" s="9"/>
      <c r="D73" s="10" t="s">
        <v>30</v>
      </c>
      <c r="E73" s="9"/>
      <c r="F73" s="8">
        <f>SUM(E65:E72)</f>
        <v>0</v>
      </c>
      <c r="H73" s="3"/>
      <c r="I73" s="8">
        <v>9</v>
      </c>
      <c r="J73" s="9">
        <v>0</v>
      </c>
      <c r="K73" s="10" t="s">
        <v>1</v>
      </c>
      <c r="L73" s="9">
        <v>5</v>
      </c>
      <c r="M73" s="8">
        <v>40</v>
      </c>
      <c r="O73" s="3"/>
      <c r="P73" s="8">
        <v>27</v>
      </c>
      <c r="Q73" s="9">
        <v>3</v>
      </c>
      <c r="R73" s="10" t="s">
        <v>1</v>
      </c>
      <c r="S73" s="9">
        <v>2</v>
      </c>
      <c r="T73" s="8">
        <v>18</v>
      </c>
      <c r="V73" s="3"/>
      <c r="W73" s="8">
        <f>SUM(X65:X72)</f>
        <v>0</v>
      </c>
      <c r="X73" s="9"/>
      <c r="Y73" s="10" t="s">
        <v>30</v>
      </c>
      <c r="Z73" s="9"/>
      <c r="AA73" s="8">
        <f>SUM(Z65:Z72)</f>
        <v>0</v>
      </c>
    </row>
    <row r="75" spans="1:27" x14ac:dyDescent="0.2">
      <c r="B75" s="103"/>
      <c r="C75" s="103"/>
      <c r="D75" s="102"/>
      <c r="E75" s="102"/>
      <c r="F75" s="102"/>
      <c r="I75" s="103"/>
      <c r="J75" s="103"/>
      <c r="K75" s="102"/>
      <c r="L75" s="102"/>
      <c r="M75" s="102"/>
      <c r="P75" s="108">
        <v>45711</v>
      </c>
      <c r="Q75" s="108"/>
      <c r="R75" s="109" t="s">
        <v>695</v>
      </c>
      <c r="S75" s="110"/>
      <c r="T75" s="111"/>
      <c r="W75" s="103"/>
      <c r="X75" s="103"/>
      <c r="Y75" s="102"/>
      <c r="Z75" s="102"/>
      <c r="AA75" s="102"/>
    </row>
    <row r="76" spans="1:27" ht="26.25" customHeight="1" x14ac:dyDescent="0.2">
      <c r="A76" s="3"/>
      <c r="B76" s="100" t="str">
        <f>組み合わせ!$A$26</f>
        <v>ミズノＢ</v>
      </c>
      <c r="C76" s="101"/>
      <c r="D76" s="60" t="s">
        <v>2</v>
      </c>
      <c r="E76" s="100" t="str">
        <f>組み合わせ!$A$30</f>
        <v>-</v>
      </c>
      <c r="F76" s="101"/>
      <c r="G76" s="61"/>
      <c r="H76" s="60"/>
      <c r="I76" s="100" t="str">
        <f>組み合わせ!$A$26</f>
        <v>ミズノＢ</v>
      </c>
      <c r="J76" s="101"/>
      <c r="K76" s="60" t="s">
        <v>2</v>
      </c>
      <c r="L76" s="100" t="str">
        <f>組み合わせ!$A$31</f>
        <v>-</v>
      </c>
      <c r="M76" s="101"/>
      <c r="N76" s="61"/>
      <c r="O76" s="60"/>
      <c r="P76" s="106" t="s">
        <v>64</v>
      </c>
      <c r="Q76" s="107"/>
      <c r="R76" s="3" t="s">
        <v>669</v>
      </c>
      <c r="S76" s="106" t="s">
        <v>55</v>
      </c>
      <c r="T76" s="107"/>
      <c r="U76" s="61"/>
      <c r="V76" s="60"/>
      <c r="W76" s="100" t="str">
        <f>組み合わせ!$A$27</f>
        <v>富士通・関西Ａ</v>
      </c>
      <c r="X76" s="101"/>
      <c r="Y76" s="60" t="s">
        <v>2</v>
      </c>
      <c r="Z76" s="100" t="str">
        <f>組み合わせ!$A$29</f>
        <v>-</v>
      </c>
      <c r="AA76" s="101"/>
    </row>
    <row r="77" spans="1:27" x14ac:dyDescent="0.2">
      <c r="A77" s="98" t="s">
        <v>35</v>
      </c>
      <c r="B77" s="6"/>
      <c r="C77" s="96"/>
      <c r="D77" s="98" t="s">
        <v>30</v>
      </c>
      <c r="E77" s="96"/>
      <c r="F77" s="6"/>
      <c r="H77" s="98" t="s">
        <v>35</v>
      </c>
      <c r="I77" s="6"/>
      <c r="J77" s="96"/>
      <c r="K77" s="98" t="s">
        <v>30</v>
      </c>
      <c r="L77" s="96"/>
      <c r="M77" s="6"/>
      <c r="O77" s="98" t="s">
        <v>35</v>
      </c>
      <c r="P77" s="6" t="s">
        <v>662</v>
      </c>
      <c r="Q77" s="96">
        <v>8</v>
      </c>
      <c r="R77" s="94" t="s">
        <v>65</v>
      </c>
      <c r="S77" s="96">
        <v>0</v>
      </c>
      <c r="T77" s="6" t="s">
        <v>567</v>
      </c>
      <c r="V77" s="98" t="s">
        <v>35</v>
      </c>
      <c r="W77" s="6"/>
      <c r="X77" s="96"/>
      <c r="Y77" s="98" t="s">
        <v>30</v>
      </c>
      <c r="Z77" s="96"/>
      <c r="AA77" s="6"/>
    </row>
    <row r="78" spans="1:27" x14ac:dyDescent="0.2">
      <c r="A78" s="99"/>
      <c r="B78" s="6"/>
      <c r="C78" s="97"/>
      <c r="D78" s="99"/>
      <c r="E78" s="97"/>
      <c r="F78" s="6"/>
      <c r="H78" s="99"/>
      <c r="I78" s="6"/>
      <c r="J78" s="97"/>
      <c r="K78" s="99"/>
      <c r="L78" s="97"/>
      <c r="M78" s="6"/>
      <c r="O78" s="99"/>
      <c r="P78" s="6" t="s">
        <v>663</v>
      </c>
      <c r="Q78" s="97"/>
      <c r="R78" s="95"/>
      <c r="S78" s="97"/>
      <c r="T78" s="6" t="s">
        <v>570</v>
      </c>
      <c r="V78" s="99"/>
      <c r="W78" s="6"/>
      <c r="X78" s="97"/>
      <c r="Y78" s="99"/>
      <c r="Z78" s="97"/>
      <c r="AA78" s="6"/>
    </row>
    <row r="79" spans="1:27" x14ac:dyDescent="0.2">
      <c r="A79" s="98" t="s">
        <v>34</v>
      </c>
      <c r="B79" s="6"/>
      <c r="C79" s="96"/>
      <c r="D79" s="98" t="s">
        <v>30</v>
      </c>
      <c r="E79" s="96"/>
      <c r="F79" s="6"/>
      <c r="H79" s="98" t="s">
        <v>34</v>
      </c>
      <c r="I79" s="6"/>
      <c r="J79" s="96"/>
      <c r="K79" s="98" t="s">
        <v>30</v>
      </c>
      <c r="L79" s="96"/>
      <c r="M79" s="6"/>
      <c r="O79" s="98" t="s">
        <v>34</v>
      </c>
      <c r="P79" s="6" t="s">
        <v>664</v>
      </c>
      <c r="Q79" s="96">
        <v>8</v>
      </c>
      <c r="R79" s="94" t="s">
        <v>65</v>
      </c>
      <c r="S79" s="96">
        <v>4</v>
      </c>
      <c r="T79" s="6" t="s">
        <v>568</v>
      </c>
      <c r="V79" s="98" t="s">
        <v>34</v>
      </c>
      <c r="W79" s="6"/>
      <c r="X79" s="96"/>
      <c r="Y79" s="98" t="s">
        <v>30</v>
      </c>
      <c r="Z79" s="96"/>
      <c r="AA79" s="6"/>
    </row>
    <row r="80" spans="1:27" x14ac:dyDescent="0.2">
      <c r="A80" s="99"/>
      <c r="B80" s="6"/>
      <c r="C80" s="97"/>
      <c r="D80" s="99"/>
      <c r="E80" s="97"/>
      <c r="F80" s="6"/>
      <c r="H80" s="99"/>
      <c r="I80" s="6"/>
      <c r="J80" s="97"/>
      <c r="K80" s="99"/>
      <c r="L80" s="97"/>
      <c r="M80" s="6"/>
      <c r="O80" s="99"/>
      <c r="P80" s="6" t="s">
        <v>665</v>
      </c>
      <c r="Q80" s="97"/>
      <c r="R80" s="95"/>
      <c r="S80" s="97"/>
      <c r="T80" s="6" t="s">
        <v>670</v>
      </c>
      <c r="V80" s="99"/>
      <c r="W80" s="6"/>
      <c r="X80" s="97"/>
      <c r="Y80" s="99"/>
      <c r="Z80" s="97"/>
      <c r="AA80" s="6"/>
    </row>
    <row r="81" spans="1:27" x14ac:dyDescent="0.2">
      <c r="A81" s="98" t="s">
        <v>33</v>
      </c>
      <c r="B81" s="6"/>
      <c r="C81" s="104"/>
      <c r="D81" s="98" t="s">
        <v>30</v>
      </c>
      <c r="E81" s="104"/>
      <c r="F81" s="6"/>
      <c r="H81" s="98" t="s">
        <v>33</v>
      </c>
      <c r="I81" s="6"/>
      <c r="J81" s="104"/>
      <c r="K81" s="98" t="s">
        <v>30</v>
      </c>
      <c r="L81" s="104"/>
      <c r="M81" s="6"/>
      <c r="O81" s="98" t="s">
        <v>33</v>
      </c>
      <c r="P81" s="6" t="s">
        <v>676</v>
      </c>
      <c r="Q81" s="96">
        <v>8</v>
      </c>
      <c r="R81" s="94" t="s">
        <v>696</v>
      </c>
      <c r="S81" s="96">
        <v>9</v>
      </c>
      <c r="T81" s="6" t="s">
        <v>697</v>
      </c>
      <c r="V81" s="98" t="s">
        <v>33</v>
      </c>
      <c r="W81" s="6"/>
      <c r="X81" s="104"/>
      <c r="Y81" s="98" t="s">
        <v>30</v>
      </c>
      <c r="Z81" s="104"/>
      <c r="AA81" s="6"/>
    </row>
    <row r="82" spans="1:27" x14ac:dyDescent="0.2">
      <c r="A82" s="99"/>
      <c r="B82" s="6"/>
      <c r="C82" s="105"/>
      <c r="D82" s="99"/>
      <c r="E82" s="105"/>
      <c r="F82" s="6"/>
      <c r="H82" s="99"/>
      <c r="I82" s="6"/>
      <c r="J82" s="105"/>
      <c r="K82" s="99"/>
      <c r="L82" s="105"/>
      <c r="M82" s="6"/>
      <c r="O82" s="99"/>
      <c r="P82" s="6" t="s">
        <v>678</v>
      </c>
      <c r="Q82" s="97"/>
      <c r="R82" s="95"/>
      <c r="S82" s="97"/>
      <c r="T82" s="6" t="s">
        <v>574</v>
      </c>
      <c r="V82" s="99"/>
      <c r="W82" s="6"/>
      <c r="X82" s="105"/>
      <c r="Y82" s="99"/>
      <c r="Z82" s="105"/>
      <c r="AA82" s="6"/>
    </row>
    <row r="83" spans="1:27" ht="26.25" customHeight="1" x14ac:dyDescent="0.2">
      <c r="A83" s="3" t="s">
        <v>32</v>
      </c>
      <c r="B83" s="6"/>
      <c r="C83" s="7"/>
      <c r="D83" s="3" t="s">
        <v>30</v>
      </c>
      <c r="E83" s="7"/>
      <c r="F83" s="6"/>
      <c r="H83" s="3" t="s">
        <v>32</v>
      </c>
      <c r="I83" s="6"/>
      <c r="J83" s="7"/>
      <c r="K83" s="3" t="s">
        <v>30</v>
      </c>
      <c r="L83" s="7"/>
      <c r="M83" s="6"/>
      <c r="O83" s="3" t="s">
        <v>32</v>
      </c>
      <c r="P83" s="6" t="s">
        <v>665</v>
      </c>
      <c r="Q83" s="7">
        <v>8</v>
      </c>
      <c r="R83" s="11" t="s">
        <v>65</v>
      </c>
      <c r="S83" s="7">
        <v>4</v>
      </c>
      <c r="T83" s="6" t="s">
        <v>697</v>
      </c>
      <c r="V83" s="3" t="s">
        <v>32</v>
      </c>
      <c r="W83" s="6"/>
      <c r="X83" s="7"/>
      <c r="Y83" s="3" t="s">
        <v>30</v>
      </c>
      <c r="Z83" s="7"/>
      <c r="AA83" s="6"/>
    </row>
    <row r="84" spans="1:27" ht="27" customHeight="1" x14ac:dyDescent="0.2">
      <c r="A84" s="3" t="s">
        <v>31</v>
      </c>
      <c r="B84" s="6"/>
      <c r="C84" s="7"/>
      <c r="D84" s="3" t="s">
        <v>30</v>
      </c>
      <c r="E84" s="7"/>
      <c r="F84" s="6"/>
      <c r="H84" s="3" t="s">
        <v>31</v>
      </c>
      <c r="I84" s="6"/>
      <c r="J84" s="7"/>
      <c r="K84" s="3" t="s">
        <v>30</v>
      </c>
      <c r="L84" s="7"/>
      <c r="M84" s="6"/>
      <c r="O84" s="3" t="s">
        <v>31</v>
      </c>
      <c r="P84" s="6" t="s">
        <v>677</v>
      </c>
      <c r="Q84" s="7">
        <v>8</v>
      </c>
      <c r="R84" s="11" t="s">
        <v>65</v>
      </c>
      <c r="S84" s="7">
        <v>6</v>
      </c>
      <c r="T84" s="6" t="s">
        <v>569</v>
      </c>
      <c r="V84" s="3" t="s">
        <v>31</v>
      </c>
      <c r="W84" s="6"/>
      <c r="X84" s="7"/>
      <c r="Y84" s="3" t="s">
        <v>30</v>
      </c>
      <c r="Z84" s="7"/>
      <c r="AA84" s="6"/>
    </row>
    <row r="85" spans="1:27" ht="26.25" customHeight="1" x14ac:dyDescent="0.2">
      <c r="A85" s="3"/>
      <c r="B85" s="8">
        <f>SUM(C77:C84)</f>
        <v>0</v>
      </c>
      <c r="C85" s="9"/>
      <c r="D85" s="10" t="s">
        <v>30</v>
      </c>
      <c r="E85" s="9"/>
      <c r="F85" s="8">
        <f>SUM(E77:E84)</f>
        <v>0</v>
      </c>
      <c r="H85" s="3"/>
      <c r="I85" s="8">
        <f>SUM(J77:J84)</f>
        <v>0</v>
      </c>
      <c r="J85" s="9"/>
      <c r="K85" s="10" t="s">
        <v>30</v>
      </c>
      <c r="L85" s="9"/>
      <c r="M85" s="8">
        <f>SUM(L77:L84)</f>
        <v>0</v>
      </c>
      <c r="O85" s="3"/>
      <c r="P85" s="8">
        <v>40</v>
      </c>
      <c r="Q85" s="69">
        <v>4</v>
      </c>
      <c r="R85" s="10" t="s">
        <v>65</v>
      </c>
      <c r="S85" s="69">
        <v>1</v>
      </c>
      <c r="T85" s="8">
        <v>23</v>
      </c>
      <c r="V85" s="3"/>
      <c r="W85" s="8">
        <f>SUM(X77:X84)</f>
        <v>0</v>
      </c>
      <c r="X85" s="9"/>
      <c r="Y85" s="10" t="s">
        <v>30</v>
      </c>
      <c r="Z85" s="9"/>
      <c r="AA85" s="8">
        <f>SUM(Z77:Z84)</f>
        <v>0</v>
      </c>
    </row>
    <row r="87" spans="1:27" x14ac:dyDescent="0.2">
      <c r="B87" s="103"/>
      <c r="C87" s="103"/>
      <c r="D87" s="102"/>
      <c r="E87" s="102"/>
      <c r="F87" s="102"/>
      <c r="I87" s="103"/>
      <c r="J87" s="103"/>
      <c r="K87" s="102"/>
      <c r="L87" s="102"/>
      <c r="M87" s="102"/>
      <c r="P87" s="103"/>
      <c r="Q87" s="103"/>
      <c r="R87" s="102"/>
      <c r="S87" s="102"/>
      <c r="T87" s="102"/>
      <c r="W87" s="103"/>
      <c r="X87" s="103"/>
      <c r="Y87" s="102"/>
      <c r="Z87" s="102"/>
      <c r="AA87" s="102"/>
    </row>
    <row r="88" spans="1:27" ht="26.25" customHeight="1" x14ac:dyDescent="0.2">
      <c r="A88" s="3"/>
      <c r="B88" s="100" t="str">
        <f>組み合わせ!$A$27</f>
        <v>富士通・関西Ａ</v>
      </c>
      <c r="C88" s="101"/>
      <c r="D88" s="60" t="s">
        <v>2</v>
      </c>
      <c r="E88" s="100" t="str">
        <f>組み合わせ!$A$30</f>
        <v>-</v>
      </c>
      <c r="F88" s="101"/>
      <c r="G88" s="61"/>
      <c r="H88" s="60"/>
      <c r="I88" s="100" t="str">
        <f>組み合わせ!$A$27</f>
        <v>富士通・関西Ａ</v>
      </c>
      <c r="J88" s="101"/>
      <c r="K88" s="60" t="s">
        <v>2</v>
      </c>
      <c r="L88" s="100" t="str">
        <f>組み合わせ!$A$31</f>
        <v>-</v>
      </c>
      <c r="M88" s="101"/>
      <c r="N88" s="61"/>
      <c r="O88" s="60"/>
      <c r="P88" s="100" t="str">
        <f>組み合わせ!$A$28</f>
        <v>富士通関西Ｂ</v>
      </c>
      <c r="Q88" s="101"/>
      <c r="R88" s="60" t="s">
        <v>2</v>
      </c>
      <c r="S88" s="100" t="str">
        <f>組み合わせ!$A$29</f>
        <v>-</v>
      </c>
      <c r="T88" s="101"/>
      <c r="U88" s="61"/>
      <c r="V88" s="60"/>
      <c r="W88" s="100" t="str">
        <f>組み合わせ!$A$28</f>
        <v>富士通関西Ｂ</v>
      </c>
      <c r="X88" s="101"/>
      <c r="Y88" s="60" t="s">
        <v>2</v>
      </c>
      <c r="Z88" s="100" t="str">
        <f>組み合わせ!$A$30</f>
        <v>-</v>
      </c>
      <c r="AA88" s="101"/>
    </row>
    <row r="89" spans="1:27" x14ac:dyDescent="0.2">
      <c r="A89" s="98" t="s">
        <v>35</v>
      </c>
      <c r="B89" s="6"/>
      <c r="C89" s="96"/>
      <c r="D89" s="94" t="s">
        <v>30</v>
      </c>
      <c r="E89" s="96"/>
      <c r="F89" s="6"/>
      <c r="H89" s="98" t="s">
        <v>35</v>
      </c>
      <c r="I89" s="6"/>
      <c r="J89" s="96"/>
      <c r="K89" s="94" t="s">
        <v>30</v>
      </c>
      <c r="L89" s="96"/>
      <c r="M89" s="6"/>
      <c r="O89" s="98" t="s">
        <v>35</v>
      </c>
      <c r="P89" s="6"/>
      <c r="Q89" s="96"/>
      <c r="R89" s="94" t="s">
        <v>30</v>
      </c>
      <c r="S89" s="96"/>
      <c r="T89" s="6"/>
      <c r="V89" s="98" t="s">
        <v>35</v>
      </c>
      <c r="W89" s="6"/>
      <c r="X89" s="96"/>
      <c r="Y89" s="94" t="s">
        <v>30</v>
      </c>
      <c r="Z89" s="96"/>
      <c r="AA89" s="6"/>
    </row>
    <row r="90" spans="1:27" x14ac:dyDescent="0.2">
      <c r="A90" s="99"/>
      <c r="B90" s="6"/>
      <c r="C90" s="97"/>
      <c r="D90" s="95"/>
      <c r="E90" s="97"/>
      <c r="F90" s="6"/>
      <c r="H90" s="99"/>
      <c r="I90" s="6"/>
      <c r="J90" s="97"/>
      <c r="K90" s="95"/>
      <c r="L90" s="97"/>
      <c r="M90" s="6"/>
      <c r="O90" s="99"/>
      <c r="P90" s="6"/>
      <c r="Q90" s="97"/>
      <c r="R90" s="95"/>
      <c r="S90" s="97"/>
      <c r="T90" s="6"/>
      <c r="V90" s="99"/>
      <c r="W90" s="6"/>
      <c r="X90" s="97"/>
      <c r="Y90" s="95"/>
      <c r="Z90" s="97"/>
      <c r="AA90" s="6"/>
    </row>
    <row r="91" spans="1:27" x14ac:dyDescent="0.2">
      <c r="A91" s="98" t="s">
        <v>34</v>
      </c>
      <c r="B91" s="6"/>
      <c r="C91" s="96"/>
      <c r="D91" s="94" t="s">
        <v>30</v>
      </c>
      <c r="E91" s="96"/>
      <c r="F91" s="6"/>
      <c r="H91" s="98" t="s">
        <v>34</v>
      </c>
      <c r="I91" s="6"/>
      <c r="J91" s="96"/>
      <c r="K91" s="94" t="s">
        <v>30</v>
      </c>
      <c r="L91" s="96"/>
      <c r="M91" s="6"/>
      <c r="O91" s="98" t="s">
        <v>34</v>
      </c>
      <c r="P91" s="6"/>
      <c r="Q91" s="96"/>
      <c r="R91" s="94" t="s">
        <v>30</v>
      </c>
      <c r="S91" s="96"/>
      <c r="T91" s="6"/>
      <c r="V91" s="98" t="s">
        <v>34</v>
      </c>
      <c r="W91" s="6"/>
      <c r="X91" s="96"/>
      <c r="Y91" s="94" t="s">
        <v>30</v>
      </c>
      <c r="Z91" s="96"/>
      <c r="AA91" s="6"/>
    </row>
    <row r="92" spans="1:27" x14ac:dyDescent="0.2">
      <c r="A92" s="99"/>
      <c r="B92" s="6"/>
      <c r="C92" s="97"/>
      <c r="D92" s="95"/>
      <c r="E92" s="97"/>
      <c r="F92" s="6"/>
      <c r="H92" s="99"/>
      <c r="I92" s="6"/>
      <c r="J92" s="97"/>
      <c r="K92" s="95"/>
      <c r="L92" s="97"/>
      <c r="M92" s="6"/>
      <c r="O92" s="99"/>
      <c r="P92" s="6"/>
      <c r="Q92" s="97"/>
      <c r="R92" s="95"/>
      <c r="S92" s="97"/>
      <c r="T92" s="6"/>
      <c r="V92" s="99"/>
      <c r="W92" s="6"/>
      <c r="X92" s="97"/>
      <c r="Y92" s="95"/>
      <c r="Z92" s="97"/>
      <c r="AA92" s="6"/>
    </row>
    <row r="93" spans="1:27" x14ac:dyDescent="0.2">
      <c r="A93" s="98" t="s">
        <v>33</v>
      </c>
      <c r="B93" s="6"/>
      <c r="C93" s="96"/>
      <c r="D93" s="94" t="s">
        <v>30</v>
      </c>
      <c r="E93" s="96"/>
      <c r="F93" s="6"/>
      <c r="H93" s="98" t="s">
        <v>33</v>
      </c>
      <c r="I93" s="6"/>
      <c r="J93" s="96"/>
      <c r="K93" s="94" t="s">
        <v>30</v>
      </c>
      <c r="L93" s="96"/>
      <c r="M93" s="6"/>
      <c r="O93" s="98" t="s">
        <v>33</v>
      </c>
      <c r="P93" s="6"/>
      <c r="Q93" s="104"/>
      <c r="R93" s="94" t="s">
        <v>30</v>
      </c>
      <c r="S93" s="96"/>
      <c r="T93" s="6"/>
      <c r="V93" s="98" t="s">
        <v>33</v>
      </c>
      <c r="W93" s="6"/>
      <c r="X93" s="104"/>
      <c r="Y93" s="94" t="s">
        <v>30</v>
      </c>
      <c r="Z93" s="96"/>
      <c r="AA93" s="6"/>
    </row>
    <row r="94" spans="1:27" x14ac:dyDescent="0.2">
      <c r="A94" s="99"/>
      <c r="B94" s="6"/>
      <c r="C94" s="97"/>
      <c r="D94" s="95"/>
      <c r="E94" s="97"/>
      <c r="F94" s="6"/>
      <c r="H94" s="99"/>
      <c r="I94" s="6"/>
      <c r="J94" s="97"/>
      <c r="K94" s="95"/>
      <c r="L94" s="97"/>
      <c r="M94" s="6"/>
      <c r="O94" s="99"/>
      <c r="P94" s="6"/>
      <c r="Q94" s="105"/>
      <c r="R94" s="95"/>
      <c r="S94" s="97"/>
      <c r="T94" s="6"/>
      <c r="V94" s="99"/>
      <c r="W94" s="6"/>
      <c r="X94" s="105"/>
      <c r="Y94" s="95"/>
      <c r="Z94" s="97"/>
      <c r="AA94" s="6"/>
    </row>
    <row r="95" spans="1:27" ht="26.25" customHeight="1" x14ac:dyDescent="0.2">
      <c r="A95" s="3" t="s">
        <v>32</v>
      </c>
      <c r="B95" s="6"/>
      <c r="C95" s="7"/>
      <c r="D95" s="11" t="s">
        <v>30</v>
      </c>
      <c r="E95" s="7"/>
      <c r="F95" s="6"/>
      <c r="H95" s="3" t="s">
        <v>32</v>
      </c>
      <c r="I95" s="6"/>
      <c r="J95" s="7"/>
      <c r="K95" s="11" t="s">
        <v>30</v>
      </c>
      <c r="L95" s="7"/>
      <c r="M95" s="6"/>
      <c r="O95" s="3" t="s">
        <v>32</v>
      </c>
      <c r="P95" s="6"/>
      <c r="Q95" s="7"/>
      <c r="R95" s="11" t="s">
        <v>30</v>
      </c>
      <c r="S95" s="7"/>
      <c r="T95" s="6"/>
      <c r="V95" s="3" t="s">
        <v>32</v>
      </c>
      <c r="W95" s="6"/>
      <c r="X95" s="7"/>
      <c r="Y95" s="11" t="s">
        <v>30</v>
      </c>
      <c r="Z95" s="7"/>
      <c r="AA95" s="6"/>
    </row>
    <row r="96" spans="1:27" ht="27" customHeight="1" x14ac:dyDescent="0.2">
      <c r="A96" s="3" t="s">
        <v>31</v>
      </c>
      <c r="B96" s="6"/>
      <c r="C96" s="7"/>
      <c r="D96" s="11" t="s">
        <v>30</v>
      </c>
      <c r="E96" s="7"/>
      <c r="F96" s="6"/>
      <c r="H96" s="3" t="s">
        <v>31</v>
      </c>
      <c r="I96" s="6"/>
      <c r="J96" s="7"/>
      <c r="K96" s="11" t="s">
        <v>30</v>
      </c>
      <c r="L96" s="7"/>
      <c r="M96" s="6"/>
      <c r="O96" s="3" t="s">
        <v>31</v>
      </c>
      <c r="P96" s="6"/>
      <c r="Q96" s="7"/>
      <c r="R96" s="11" t="s">
        <v>30</v>
      </c>
      <c r="S96" s="7"/>
      <c r="T96" s="6"/>
      <c r="V96" s="3" t="s">
        <v>31</v>
      </c>
      <c r="W96" s="6"/>
      <c r="X96" s="7"/>
      <c r="Y96" s="11" t="s">
        <v>30</v>
      </c>
      <c r="Z96" s="7"/>
      <c r="AA96" s="6"/>
    </row>
    <row r="97" spans="1:27" ht="26.25" customHeight="1" x14ac:dyDescent="0.2">
      <c r="A97" s="3"/>
      <c r="B97" s="8">
        <f>SUM(C89:C96)</f>
        <v>0</v>
      </c>
      <c r="C97" s="9"/>
      <c r="D97" s="10" t="s">
        <v>30</v>
      </c>
      <c r="E97" s="9"/>
      <c r="F97" s="8">
        <f>SUM(E89:E96)</f>
        <v>0</v>
      </c>
      <c r="H97" s="3"/>
      <c r="I97" s="8">
        <f>SUM(J89:J96)</f>
        <v>0</v>
      </c>
      <c r="J97" s="9"/>
      <c r="K97" s="10" t="s">
        <v>30</v>
      </c>
      <c r="L97" s="9"/>
      <c r="M97" s="8">
        <f>SUM(L89:L96)</f>
        <v>0</v>
      </c>
      <c r="O97" s="3"/>
      <c r="P97" s="8">
        <f>SUM(Q89:Q96)</f>
        <v>0</v>
      </c>
      <c r="Q97" s="9"/>
      <c r="R97" s="10" t="s">
        <v>30</v>
      </c>
      <c r="S97" s="9"/>
      <c r="T97" s="8">
        <f>SUM(S89:S96)</f>
        <v>0</v>
      </c>
      <c r="V97" s="3"/>
      <c r="W97" s="8">
        <f>SUM(X89:X96)</f>
        <v>0</v>
      </c>
      <c r="X97" s="9"/>
      <c r="Y97" s="10" t="s">
        <v>30</v>
      </c>
      <c r="Z97" s="9"/>
      <c r="AA97" s="8">
        <f>SUM(Z89:Z96)</f>
        <v>0</v>
      </c>
    </row>
    <row r="99" spans="1:27" x14ac:dyDescent="0.2">
      <c r="B99" s="103"/>
      <c r="C99" s="103"/>
      <c r="D99" s="102"/>
      <c r="E99" s="102"/>
      <c r="F99" s="102"/>
      <c r="I99" s="103"/>
      <c r="J99" s="103"/>
      <c r="K99" s="102"/>
      <c r="L99" s="102"/>
      <c r="M99" s="102"/>
      <c r="P99" s="103"/>
      <c r="Q99" s="103"/>
      <c r="R99" s="102"/>
      <c r="S99" s="102"/>
      <c r="T99" s="102"/>
      <c r="W99" s="103"/>
      <c r="X99" s="103"/>
      <c r="Y99" s="102"/>
      <c r="Z99" s="102"/>
      <c r="AA99" s="102"/>
    </row>
    <row r="100" spans="1:27" ht="26.25" customHeight="1" x14ac:dyDescent="0.2">
      <c r="A100" s="3"/>
      <c r="B100" s="100" t="str">
        <f>組み合わせ!$A$28</f>
        <v>富士通関西Ｂ</v>
      </c>
      <c r="C100" s="101"/>
      <c r="D100" s="60" t="s">
        <v>2</v>
      </c>
      <c r="E100" s="100" t="str">
        <f>組み合わせ!$A$31</f>
        <v>-</v>
      </c>
      <c r="F100" s="101"/>
      <c r="G100" s="61"/>
      <c r="H100" s="60"/>
      <c r="I100" s="100" t="str">
        <f>組み合わせ!$A$29</f>
        <v>-</v>
      </c>
      <c r="J100" s="101"/>
      <c r="K100" s="60" t="s">
        <v>2</v>
      </c>
      <c r="L100" s="100" t="str">
        <f>組み合わせ!$A$30</f>
        <v>-</v>
      </c>
      <c r="M100" s="101"/>
      <c r="N100" s="61"/>
      <c r="O100" s="60"/>
      <c r="P100" s="100" t="str">
        <f>組み合わせ!$A$29</f>
        <v>-</v>
      </c>
      <c r="Q100" s="101"/>
      <c r="R100" s="60" t="s">
        <v>2</v>
      </c>
      <c r="S100" s="100" t="str">
        <f>組み合わせ!$A$31</f>
        <v>-</v>
      </c>
      <c r="T100" s="101"/>
      <c r="U100" s="61"/>
      <c r="V100" s="60"/>
      <c r="W100" s="100" t="str">
        <f>組み合わせ!$A$30</f>
        <v>-</v>
      </c>
      <c r="X100" s="101"/>
      <c r="Y100" s="60" t="s">
        <v>2</v>
      </c>
      <c r="Z100" s="100" t="str">
        <f>組み合わせ!$A$31</f>
        <v>-</v>
      </c>
      <c r="AA100" s="101"/>
    </row>
    <row r="101" spans="1:27" x14ac:dyDescent="0.2">
      <c r="A101" s="98" t="s">
        <v>35</v>
      </c>
      <c r="B101" s="6"/>
      <c r="C101" s="96"/>
      <c r="D101" s="94" t="s">
        <v>30</v>
      </c>
      <c r="E101" s="96"/>
      <c r="F101" s="6"/>
      <c r="H101" s="98" t="s">
        <v>35</v>
      </c>
      <c r="I101" s="6"/>
      <c r="J101" s="96"/>
      <c r="K101" s="94" t="s">
        <v>30</v>
      </c>
      <c r="L101" s="96"/>
      <c r="M101" s="6"/>
      <c r="O101" s="98" t="s">
        <v>35</v>
      </c>
      <c r="P101" s="6"/>
      <c r="Q101" s="96"/>
      <c r="R101" s="94" t="s">
        <v>30</v>
      </c>
      <c r="S101" s="96"/>
      <c r="T101" s="6"/>
      <c r="V101" s="98" t="s">
        <v>35</v>
      </c>
      <c r="W101" s="6"/>
      <c r="X101" s="96"/>
      <c r="Y101" s="94" t="s">
        <v>30</v>
      </c>
      <c r="Z101" s="96"/>
      <c r="AA101" s="6"/>
    </row>
    <row r="102" spans="1:27" x14ac:dyDescent="0.2">
      <c r="A102" s="99"/>
      <c r="B102" s="6"/>
      <c r="C102" s="97"/>
      <c r="D102" s="95"/>
      <c r="E102" s="97"/>
      <c r="F102" s="6"/>
      <c r="H102" s="99"/>
      <c r="I102" s="6"/>
      <c r="J102" s="97"/>
      <c r="K102" s="95"/>
      <c r="L102" s="97"/>
      <c r="M102" s="6"/>
      <c r="O102" s="99"/>
      <c r="P102" s="6"/>
      <c r="Q102" s="97"/>
      <c r="R102" s="95"/>
      <c r="S102" s="97"/>
      <c r="T102" s="6"/>
      <c r="V102" s="99"/>
      <c r="W102" s="6"/>
      <c r="X102" s="97"/>
      <c r="Y102" s="95"/>
      <c r="Z102" s="97"/>
      <c r="AA102" s="6"/>
    </row>
    <row r="103" spans="1:27" x14ac:dyDescent="0.2">
      <c r="A103" s="98" t="s">
        <v>34</v>
      </c>
      <c r="B103" s="6"/>
      <c r="C103" s="96"/>
      <c r="D103" s="94" t="s">
        <v>30</v>
      </c>
      <c r="E103" s="96"/>
      <c r="F103" s="6"/>
      <c r="H103" s="98" t="s">
        <v>34</v>
      </c>
      <c r="I103" s="6"/>
      <c r="J103" s="96"/>
      <c r="K103" s="94" t="s">
        <v>30</v>
      </c>
      <c r="L103" s="96"/>
      <c r="M103" s="6"/>
      <c r="O103" s="98" t="s">
        <v>34</v>
      </c>
      <c r="P103" s="6"/>
      <c r="Q103" s="96"/>
      <c r="R103" s="94" t="s">
        <v>30</v>
      </c>
      <c r="S103" s="96"/>
      <c r="T103" s="6"/>
      <c r="V103" s="98" t="s">
        <v>34</v>
      </c>
      <c r="W103" s="6"/>
      <c r="X103" s="96"/>
      <c r="Y103" s="94" t="s">
        <v>30</v>
      </c>
      <c r="Z103" s="96"/>
      <c r="AA103" s="6"/>
    </row>
    <row r="104" spans="1:27" x14ac:dyDescent="0.2">
      <c r="A104" s="99"/>
      <c r="B104" s="6"/>
      <c r="C104" s="97"/>
      <c r="D104" s="95"/>
      <c r="E104" s="97"/>
      <c r="F104" s="6"/>
      <c r="H104" s="99"/>
      <c r="I104" s="6"/>
      <c r="J104" s="97"/>
      <c r="K104" s="95"/>
      <c r="L104" s="97"/>
      <c r="M104" s="6"/>
      <c r="O104" s="99"/>
      <c r="P104" s="6"/>
      <c r="Q104" s="97"/>
      <c r="R104" s="95"/>
      <c r="S104" s="97"/>
      <c r="T104" s="6"/>
      <c r="V104" s="99"/>
      <c r="W104" s="6"/>
      <c r="X104" s="97"/>
      <c r="Y104" s="95"/>
      <c r="Z104" s="97"/>
      <c r="AA104" s="6"/>
    </row>
    <row r="105" spans="1:27" x14ac:dyDescent="0.2">
      <c r="A105" s="98" t="s">
        <v>33</v>
      </c>
      <c r="B105" s="6"/>
      <c r="C105" s="96"/>
      <c r="D105" s="94" t="s">
        <v>30</v>
      </c>
      <c r="E105" s="96"/>
      <c r="F105" s="6"/>
      <c r="H105" s="98" t="s">
        <v>33</v>
      </c>
      <c r="I105" s="6"/>
      <c r="J105" s="96"/>
      <c r="K105" s="94" t="s">
        <v>30</v>
      </c>
      <c r="L105" s="96"/>
      <c r="M105" s="6"/>
      <c r="O105" s="98" t="s">
        <v>33</v>
      </c>
      <c r="P105" s="6"/>
      <c r="Q105" s="96"/>
      <c r="R105" s="94" t="s">
        <v>30</v>
      </c>
      <c r="S105" s="96"/>
      <c r="T105" s="6"/>
      <c r="V105" s="98" t="s">
        <v>33</v>
      </c>
      <c r="W105" s="6"/>
      <c r="X105" s="96"/>
      <c r="Y105" s="94" t="s">
        <v>30</v>
      </c>
      <c r="Z105" s="96"/>
      <c r="AA105" s="6"/>
    </row>
    <row r="106" spans="1:27" x14ac:dyDescent="0.2">
      <c r="A106" s="99"/>
      <c r="B106" s="6"/>
      <c r="C106" s="97"/>
      <c r="D106" s="95"/>
      <c r="E106" s="97"/>
      <c r="F106" s="6"/>
      <c r="H106" s="99"/>
      <c r="I106" s="6"/>
      <c r="J106" s="97"/>
      <c r="K106" s="95"/>
      <c r="L106" s="97"/>
      <c r="M106" s="6"/>
      <c r="O106" s="99"/>
      <c r="P106" s="6"/>
      <c r="Q106" s="97"/>
      <c r="R106" s="95"/>
      <c r="S106" s="97"/>
      <c r="T106" s="6"/>
      <c r="V106" s="99"/>
      <c r="W106" s="6"/>
      <c r="X106" s="97"/>
      <c r="Y106" s="95"/>
      <c r="Z106" s="97"/>
      <c r="AA106" s="6"/>
    </row>
    <row r="107" spans="1:27" ht="26.25" customHeight="1" x14ac:dyDescent="0.2">
      <c r="A107" s="3" t="s">
        <v>32</v>
      </c>
      <c r="B107" s="6"/>
      <c r="C107" s="7"/>
      <c r="D107" s="11" t="s">
        <v>30</v>
      </c>
      <c r="E107" s="7"/>
      <c r="F107" s="6"/>
      <c r="H107" s="3" t="s">
        <v>32</v>
      </c>
      <c r="I107" s="6"/>
      <c r="J107" s="7"/>
      <c r="K107" s="11" t="s">
        <v>30</v>
      </c>
      <c r="L107" s="7"/>
      <c r="M107" s="6"/>
      <c r="O107" s="3" t="s">
        <v>32</v>
      </c>
      <c r="P107" s="6"/>
      <c r="Q107" s="7"/>
      <c r="R107" s="11" t="s">
        <v>30</v>
      </c>
      <c r="S107" s="7"/>
      <c r="T107" s="6"/>
      <c r="V107" s="3" t="s">
        <v>32</v>
      </c>
      <c r="W107" s="6"/>
      <c r="X107" s="7"/>
      <c r="Y107" s="11" t="s">
        <v>30</v>
      </c>
      <c r="Z107" s="7"/>
      <c r="AA107" s="6"/>
    </row>
    <row r="108" spans="1:27" ht="27" customHeight="1" x14ac:dyDescent="0.2">
      <c r="A108" s="3" t="s">
        <v>31</v>
      </c>
      <c r="B108" s="6"/>
      <c r="C108" s="7"/>
      <c r="D108" s="11" t="s">
        <v>30</v>
      </c>
      <c r="E108" s="7"/>
      <c r="F108" s="6"/>
      <c r="H108" s="3" t="s">
        <v>31</v>
      </c>
      <c r="I108" s="6"/>
      <c r="J108" s="7"/>
      <c r="K108" s="11" t="s">
        <v>30</v>
      </c>
      <c r="L108" s="7"/>
      <c r="M108" s="6"/>
      <c r="O108" s="3" t="s">
        <v>31</v>
      </c>
      <c r="P108" s="6"/>
      <c r="Q108" s="7"/>
      <c r="R108" s="11" t="s">
        <v>30</v>
      </c>
      <c r="S108" s="7"/>
      <c r="T108" s="6"/>
      <c r="V108" s="3" t="s">
        <v>31</v>
      </c>
      <c r="W108" s="6"/>
      <c r="X108" s="7"/>
      <c r="Y108" s="11" t="s">
        <v>30</v>
      </c>
      <c r="Z108" s="7"/>
      <c r="AA108" s="6"/>
    </row>
    <row r="109" spans="1:27" ht="26.25" customHeight="1" x14ac:dyDescent="0.2">
      <c r="A109" s="3"/>
      <c r="B109" s="8">
        <f>SUM(C101:C108)</f>
        <v>0</v>
      </c>
      <c r="C109" s="9"/>
      <c r="D109" s="10" t="s">
        <v>30</v>
      </c>
      <c r="E109" s="9"/>
      <c r="F109" s="8">
        <f>SUM(E101:E108)</f>
        <v>0</v>
      </c>
      <c r="H109" s="3"/>
      <c r="I109" s="8">
        <f>SUM(J101:J108)</f>
        <v>0</v>
      </c>
      <c r="J109" s="9"/>
      <c r="K109" s="10" t="s">
        <v>30</v>
      </c>
      <c r="L109" s="9"/>
      <c r="M109" s="8">
        <f>SUM(L101:L108)</f>
        <v>0</v>
      </c>
      <c r="O109" s="3"/>
      <c r="P109" s="8">
        <f>SUM(Q101:Q108)</f>
        <v>0</v>
      </c>
      <c r="Q109" s="9"/>
      <c r="R109" s="10" t="s">
        <v>30</v>
      </c>
      <c r="S109" s="9"/>
      <c r="T109" s="8">
        <f>SUM(S101:S108)</f>
        <v>0</v>
      </c>
      <c r="V109" s="3"/>
      <c r="W109" s="8">
        <f>SUM(X101:X108)</f>
        <v>0</v>
      </c>
      <c r="X109" s="9"/>
      <c r="Y109" s="10" t="s">
        <v>30</v>
      </c>
      <c r="Z109" s="9"/>
      <c r="AA109" s="59">
        <f>SUM(Z101:Z108)</f>
        <v>0</v>
      </c>
    </row>
  </sheetData>
  <mergeCells count="576">
    <mergeCell ref="B99:C99"/>
    <mergeCell ref="D99:F99"/>
    <mergeCell ref="I99:J99"/>
    <mergeCell ref="K99:M99"/>
    <mergeCell ref="P99:Q99"/>
    <mergeCell ref="R99:T99"/>
    <mergeCell ref="W99:X99"/>
    <mergeCell ref="Y99:AA99"/>
    <mergeCell ref="B75:C75"/>
    <mergeCell ref="D75:F75"/>
    <mergeCell ref="I75:J75"/>
    <mergeCell ref="K75:M75"/>
    <mergeCell ref="W75:X75"/>
    <mergeCell ref="Y75:AA75"/>
    <mergeCell ref="B87:C87"/>
    <mergeCell ref="D87:F87"/>
    <mergeCell ref="I87:J87"/>
    <mergeCell ref="K87:M87"/>
    <mergeCell ref="P87:Q87"/>
    <mergeCell ref="R87:T87"/>
    <mergeCell ref="W87:X87"/>
    <mergeCell ref="Y87:AA87"/>
    <mergeCell ref="P51:Q51"/>
    <mergeCell ref="R51:T51"/>
    <mergeCell ref="W51:X51"/>
    <mergeCell ref="Y51:AA51"/>
    <mergeCell ref="B63:C63"/>
    <mergeCell ref="D63:F63"/>
    <mergeCell ref="I63:J63"/>
    <mergeCell ref="K63:M63"/>
    <mergeCell ref="P63:Q63"/>
    <mergeCell ref="R63:T63"/>
    <mergeCell ref="W63:X63"/>
    <mergeCell ref="Y63:AA63"/>
    <mergeCell ref="Z52:AA52"/>
    <mergeCell ref="V53:V54"/>
    <mergeCell ref="X53:X54"/>
    <mergeCell ref="Y53:Y54"/>
    <mergeCell ref="Z53:Z54"/>
    <mergeCell ref="P52:Q52"/>
    <mergeCell ref="S52:T52"/>
    <mergeCell ref="O53:O54"/>
    <mergeCell ref="Q53:Q54"/>
    <mergeCell ref="R53:R54"/>
    <mergeCell ref="S53:S54"/>
    <mergeCell ref="O57:O58"/>
    <mergeCell ref="Y105:Y106"/>
    <mergeCell ref="Q103:Q104"/>
    <mergeCell ref="R103:R104"/>
    <mergeCell ref="S103:S104"/>
    <mergeCell ref="V103:V104"/>
    <mergeCell ref="X103:X104"/>
    <mergeCell ref="Y103:Y104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W3:X3"/>
    <mergeCell ref="Y3:AA3"/>
    <mergeCell ref="W15:X15"/>
    <mergeCell ref="Y15:AA15"/>
    <mergeCell ref="B27:C27"/>
    <mergeCell ref="B100:C100"/>
    <mergeCell ref="E100:F100"/>
    <mergeCell ref="I100:J100"/>
    <mergeCell ref="L100:M100"/>
    <mergeCell ref="V101:V102"/>
    <mergeCell ref="X101:X102"/>
    <mergeCell ref="Y101:Y102"/>
    <mergeCell ref="A103:A104"/>
    <mergeCell ref="Z105:Z106"/>
    <mergeCell ref="K105:K106"/>
    <mergeCell ref="L105:L106"/>
    <mergeCell ref="O105:O106"/>
    <mergeCell ref="Q105:Q106"/>
    <mergeCell ref="R105:R106"/>
    <mergeCell ref="S105:S106"/>
    <mergeCell ref="Z103:Z104"/>
    <mergeCell ref="A105:A106"/>
    <mergeCell ref="C105:C106"/>
    <mergeCell ref="D105:D106"/>
    <mergeCell ref="E105:E106"/>
    <mergeCell ref="H105:H106"/>
    <mergeCell ref="J105:J106"/>
    <mergeCell ref="V105:V106"/>
    <mergeCell ref="X105:X106"/>
    <mergeCell ref="Z101:Z102"/>
    <mergeCell ref="C103:C104"/>
    <mergeCell ref="D103:D104"/>
    <mergeCell ref="E103:E104"/>
    <mergeCell ref="H103:H104"/>
    <mergeCell ref="J103:J104"/>
    <mergeCell ref="K103:K104"/>
    <mergeCell ref="K101:K102"/>
    <mergeCell ref="L101:L102"/>
    <mergeCell ref="O101:O102"/>
    <mergeCell ref="Q101:Q102"/>
    <mergeCell ref="R101:R102"/>
    <mergeCell ref="S101:S102"/>
    <mergeCell ref="L103:L104"/>
    <mergeCell ref="O103:O104"/>
    <mergeCell ref="A101:A102"/>
    <mergeCell ref="C101:C102"/>
    <mergeCell ref="D101:D102"/>
    <mergeCell ref="E101:E102"/>
    <mergeCell ref="H101:H102"/>
    <mergeCell ref="J101:J102"/>
    <mergeCell ref="Z93:Z94"/>
    <mergeCell ref="A91:A92"/>
    <mergeCell ref="P100:Q100"/>
    <mergeCell ref="S100:T100"/>
    <mergeCell ref="W100:X100"/>
    <mergeCell ref="Z100:AA100"/>
    <mergeCell ref="Q93:Q94"/>
    <mergeCell ref="R93:R94"/>
    <mergeCell ref="S93:S94"/>
    <mergeCell ref="V93:V94"/>
    <mergeCell ref="X93:X94"/>
    <mergeCell ref="Y93:Y94"/>
    <mergeCell ref="Z91:Z92"/>
    <mergeCell ref="A93:A94"/>
    <mergeCell ref="C93:C94"/>
    <mergeCell ref="D93:D94"/>
    <mergeCell ref="E93:E94"/>
    <mergeCell ref="H93:H94"/>
    <mergeCell ref="J93:J94"/>
    <mergeCell ref="K93:K94"/>
    <mergeCell ref="L93:L94"/>
    <mergeCell ref="O93:O94"/>
    <mergeCell ref="Q91:Q92"/>
    <mergeCell ref="R91:R92"/>
    <mergeCell ref="S91:S92"/>
    <mergeCell ref="V91:V92"/>
    <mergeCell ref="X91:X92"/>
    <mergeCell ref="Z89:Z90"/>
    <mergeCell ref="C91:C92"/>
    <mergeCell ref="D91:D92"/>
    <mergeCell ref="E91:E92"/>
    <mergeCell ref="H91:H92"/>
    <mergeCell ref="J91:J92"/>
    <mergeCell ref="K91:K92"/>
    <mergeCell ref="K89:K90"/>
    <mergeCell ref="L89:L90"/>
    <mergeCell ref="O89:O90"/>
    <mergeCell ref="Q89:Q90"/>
    <mergeCell ref="R89:R90"/>
    <mergeCell ref="S89:S90"/>
    <mergeCell ref="Y91:Y92"/>
    <mergeCell ref="L91:L92"/>
    <mergeCell ref="O91:O92"/>
    <mergeCell ref="V89:V90"/>
    <mergeCell ref="X89:X90"/>
    <mergeCell ref="Y89:Y90"/>
    <mergeCell ref="Z81:Z82"/>
    <mergeCell ref="A79:A80"/>
    <mergeCell ref="P88:Q88"/>
    <mergeCell ref="S88:T88"/>
    <mergeCell ref="W88:X88"/>
    <mergeCell ref="Z88:AA88"/>
    <mergeCell ref="V81:V82"/>
    <mergeCell ref="X81:X82"/>
    <mergeCell ref="Y81:Y82"/>
    <mergeCell ref="Z79:Z80"/>
    <mergeCell ref="A81:A82"/>
    <mergeCell ref="C81:C82"/>
    <mergeCell ref="D81:D82"/>
    <mergeCell ref="E81:E82"/>
    <mergeCell ref="H81:H82"/>
    <mergeCell ref="B88:C88"/>
    <mergeCell ref="E88:F88"/>
    <mergeCell ref="I88:J88"/>
    <mergeCell ref="L88:M88"/>
    <mergeCell ref="J81:J82"/>
    <mergeCell ref="K81:K82"/>
    <mergeCell ref="L81:L82"/>
    <mergeCell ref="O81:O82"/>
    <mergeCell ref="V79:V80"/>
    <mergeCell ref="X79:X80"/>
    <mergeCell ref="A89:A90"/>
    <mergeCell ref="C89:C90"/>
    <mergeCell ref="D89:D90"/>
    <mergeCell ref="E89:E90"/>
    <mergeCell ref="H89:H90"/>
    <mergeCell ref="J89:J90"/>
    <mergeCell ref="Y79:Y80"/>
    <mergeCell ref="L79:L80"/>
    <mergeCell ref="O79:O80"/>
    <mergeCell ref="B76:C76"/>
    <mergeCell ref="E76:F76"/>
    <mergeCell ref="I76:J76"/>
    <mergeCell ref="L76:M76"/>
    <mergeCell ref="V77:V78"/>
    <mergeCell ref="X77:X78"/>
    <mergeCell ref="Y77:Y78"/>
    <mergeCell ref="C79:C80"/>
    <mergeCell ref="D79:D80"/>
    <mergeCell ref="E79:E80"/>
    <mergeCell ref="H79:H80"/>
    <mergeCell ref="J79:J80"/>
    <mergeCell ref="K79:K80"/>
    <mergeCell ref="K77:K78"/>
    <mergeCell ref="L77:L78"/>
    <mergeCell ref="O77:O78"/>
    <mergeCell ref="A77:A78"/>
    <mergeCell ref="C77:C78"/>
    <mergeCell ref="D77:D78"/>
    <mergeCell ref="E77:E78"/>
    <mergeCell ref="H77:H78"/>
    <mergeCell ref="J77:J78"/>
    <mergeCell ref="Z69:Z70"/>
    <mergeCell ref="A67:A68"/>
    <mergeCell ref="W76:X76"/>
    <mergeCell ref="Z76:AA76"/>
    <mergeCell ref="Q69:Q70"/>
    <mergeCell ref="R69:R70"/>
    <mergeCell ref="S69:S70"/>
    <mergeCell ref="V69:V70"/>
    <mergeCell ref="X69:X70"/>
    <mergeCell ref="Y69:Y70"/>
    <mergeCell ref="Z67:Z68"/>
    <mergeCell ref="A69:A70"/>
    <mergeCell ref="C69:C70"/>
    <mergeCell ref="D69:D70"/>
    <mergeCell ref="E69:E70"/>
    <mergeCell ref="H69:H70"/>
    <mergeCell ref="Z77:Z78"/>
    <mergeCell ref="J69:J70"/>
    <mergeCell ref="K69:K70"/>
    <mergeCell ref="L69:L70"/>
    <mergeCell ref="O69:O70"/>
    <mergeCell ref="Q67:Q68"/>
    <mergeCell ref="R67:R68"/>
    <mergeCell ref="S67:S68"/>
    <mergeCell ref="V67:V68"/>
    <mergeCell ref="X67:X68"/>
    <mergeCell ref="B64:C64"/>
    <mergeCell ref="E64:F64"/>
    <mergeCell ref="I64:J64"/>
    <mergeCell ref="L64:M64"/>
    <mergeCell ref="V65:V66"/>
    <mergeCell ref="X65:X66"/>
    <mergeCell ref="Y65:Y66"/>
    <mergeCell ref="P64:Q64"/>
    <mergeCell ref="S64:T64"/>
    <mergeCell ref="W64:X64"/>
    <mergeCell ref="Z65:Z66"/>
    <mergeCell ref="C67:C68"/>
    <mergeCell ref="D67:D68"/>
    <mergeCell ref="E67:E68"/>
    <mergeCell ref="H67:H68"/>
    <mergeCell ref="J67:J68"/>
    <mergeCell ref="K67:K68"/>
    <mergeCell ref="K65:K66"/>
    <mergeCell ref="L65:L66"/>
    <mergeCell ref="O65:O66"/>
    <mergeCell ref="Q65:Q66"/>
    <mergeCell ref="R65:R66"/>
    <mergeCell ref="S65:S66"/>
    <mergeCell ref="Y67:Y68"/>
    <mergeCell ref="L67:L68"/>
    <mergeCell ref="O67:O68"/>
    <mergeCell ref="Z64:AA64"/>
    <mergeCell ref="A65:A66"/>
    <mergeCell ref="C65:C66"/>
    <mergeCell ref="D65:D66"/>
    <mergeCell ref="E65:E66"/>
    <mergeCell ref="H65:H66"/>
    <mergeCell ref="J65:J66"/>
    <mergeCell ref="V55:V56"/>
    <mergeCell ref="X55:X56"/>
    <mergeCell ref="Y55:Y56"/>
    <mergeCell ref="Z55:Z56"/>
    <mergeCell ref="V57:V58"/>
    <mergeCell ref="X57:X58"/>
    <mergeCell ref="Y57:Y58"/>
    <mergeCell ref="Z57:Z58"/>
    <mergeCell ref="J57:J58"/>
    <mergeCell ref="L57:L58"/>
    <mergeCell ref="H55:H56"/>
    <mergeCell ref="J55:J56"/>
    <mergeCell ref="K55:K56"/>
    <mergeCell ref="L55:L56"/>
    <mergeCell ref="H57:H58"/>
    <mergeCell ref="A57:A58"/>
    <mergeCell ref="C57:C58"/>
    <mergeCell ref="V43:V44"/>
    <mergeCell ref="X43:X44"/>
    <mergeCell ref="Y43:Y44"/>
    <mergeCell ref="Z43:Z44"/>
    <mergeCell ref="V45:V46"/>
    <mergeCell ref="X45:X46"/>
    <mergeCell ref="Y45:Y46"/>
    <mergeCell ref="Z45:Z46"/>
    <mergeCell ref="Z40:AA40"/>
    <mergeCell ref="V41:V42"/>
    <mergeCell ref="X41:X42"/>
    <mergeCell ref="Y41:Y42"/>
    <mergeCell ref="Z41:Z42"/>
    <mergeCell ref="V31:V32"/>
    <mergeCell ref="X31:X32"/>
    <mergeCell ref="Y31:Y32"/>
    <mergeCell ref="Z31:Z32"/>
    <mergeCell ref="V33:V34"/>
    <mergeCell ref="X33:X34"/>
    <mergeCell ref="Y33:Y34"/>
    <mergeCell ref="Z33:Z34"/>
    <mergeCell ref="W39:X39"/>
    <mergeCell ref="Y39:AA39"/>
    <mergeCell ref="Z28:AA28"/>
    <mergeCell ref="V29:V30"/>
    <mergeCell ref="X29:X30"/>
    <mergeCell ref="Y29:Y30"/>
    <mergeCell ref="Z29:Z30"/>
    <mergeCell ref="V19:V20"/>
    <mergeCell ref="X19:X20"/>
    <mergeCell ref="Y19:Y20"/>
    <mergeCell ref="Z19:Z20"/>
    <mergeCell ref="V21:V22"/>
    <mergeCell ref="X21:X22"/>
    <mergeCell ref="Y21:Y22"/>
    <mergeCell ref="Z21:Z22"/>
    <mergeCell ref="W27:X27"/>
    <mergeCell ref="Y27:AA27"/>
    <mergeCell ref="Z16:AA16"/>
    <mergeCell ref="V17:V18"/>
    <mergeCell ref="X17:X18"/>
    <mergeCell ref="Y17:Y18"/>
    <mergeCell ref="Z17:Z18"/>
    <mergeCell ref="V7:V8"/>
    <mergeCell ref="X7:X8"/>
    <mergeCell ref="Y7:Y8"/>
    <mergeCell ref="Z7:Z8"/>
    <mergeCell ref="V9:V10"/>
    <mergeCell ref="X9:X10"/>
    <mergeCell ref="Y9:Y10"/>
    <mergeCell ref="Z9:Z10"/>
    <mergeCell ref="Z4:AA4"/>
    <mergeCell ref="V5:V6"/>
    <mergeCell ref="X5:X6"/>
    <mergeCell ref="Y5:Y6"/>
    <mergeCell ref="Z5:Z6"/>
    <mergeCell ref="B52:C52"/>
    <mergeCell ref="E52:F52"/>
    <mergeCell ref="H45:H46"/>
    <mergeCell ref="I52:J52"/>
    <mergeCell ref="J45:J46"/>
    <mergeCell ref="K45:K46"/>
    <mergeCell ref="L45:L46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K33:K34"/>
    <mergeCell ref="W16:X16"/>
    <mergeCell ref="A53:A54"/>
    <mergeCell ref="C53:C54"/>
    <mergeCell ref="D53:D54"/>
    <mergeCell ref="E53:E54"/>
    <mergeCell ref="A55:A56"/>
    <mergeCell ref="C55:C56"/>
    <mergeCell ref="D55:D56"/>
    <mergeCell ref="E55:E56"/>
    <mergeCell ref="W4:X4"/>
    <mergeCell ref="W28:X28"/>
    <mergeCell ref="W40:X40"/>
    <mergeCell ref="W52:X52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B51:C51"/>
    <mergeCell ref="C33:C34"/>
    <mergeCell ref="D33:D34"/>
    <mergeCell ref="E33:E34"/>
    <mergeCell ref="D57:D58"/>
    <mergeCell ref="E57:E58"/>
    <mergeCell ref="L52:M52"/>
    <mergeCell ref="H53:H54"/>
    <mergeCell ref="J53:J54"/>
    <mergeCell ref="K53:K54"/>
    <mergeCell ref="L53:L54"/>
    <mergeCell ref="K57:K58"/>
    <mergeCell ref="D51:F51"/>
    <mergeCell ref="I51:J51"/>
    <mergeCell ref="K51:M51"/>
    <mergeCell ref="B40:C40"/>
    <mergeCell ref="E40:F40"/>
    <mergeCell ref="H29:H30"/>
    <mergeCell ref="J29:J30"/>
    <mergeCell ref="J33:J34"/>
    <mergeCell ref="I28:J28"/>
    <mergeCell ref="L28:M28"/>
    <mergeCell ref="A31:A32"/>
    <mergeCell ref="C31:C32"/>
    <mergeCell ref="D31:D32"/>
    <mergeCell ref="E31:E32"/>
    <mergeCell ref="K29:K30"/>
    <mergeCell ref="L29:L30"/>
    <mergeCell ref="B28:C28"/>
    <mergeCell ref="E28:F28"/>
    <mergeCell ref="A29:A30"/>
    <mergeCell ref="C29:C30"/>
    <mergeCell ref="D29:D30"/>
    <mergeCell ref="E29:E30"/>
    <mergeCell ref="L33:L34"/>
    <mergeCell ref="H31:H32"/>
    <mergeCell ref="J31:J32"/>
    <mergeCell ref="K31:K32"/>
    <mergeCell ref="L31:L32"/>
    <mergeCell ref="H33:H34"/>
    <mergeCell ref="A33:A34"/>
    <mergeCell ref="L21:L22"/>
    <mergeCell ref="A19:A20"/>
    <mergeCell ref="C19:C20"/>
    <mergeCell ref="D19:D20"/>
    <mergeCell ref="E19:E20"/>
    <mergeCell ref="A21:A22"/>
    <mergeCell ref="C21:C22"/>
    <mergeCell ref="D21:D22"/>
    <mergeCell ref="E21:E22"/>
    <mergeCell ref="J21:J22"/>
    <mergeCell ref="A17:A18"/>
    <mergeCell ref="C17:C18"/>
    <mergeCell ref="H21:H22"/>
    <mergeCell ref="K9:K10"/>
    <mergeCell ref="L9:L10"/>
    <mergeCell ref="B16:C16"/>
    <mergeCell ref="E16:F16"/>
    <mergeCell ref="I16:J16"/>
    <mergeCell ref="L16:M16"/>
    <mergeCell ref="J9:J10"/>
    <mergeCell ref="E9:E10"/>
    <mergeCell ref="D9:D10"/>
    <mergeCell ref="C9:C10"/>
    <mergeCell ref="K17:K18"/>
    <mergeCell ref="L17:L18"/>
    <mergeCell ref="H19:H20"/>
    <mergeCell ref="J19:J20"/>
    <mergeCell ref="K19:K20"/>
    <mergeCell ref="L19:L20"/>
    <mergeCell ref="H17:H18"/>
    <mergeCell ref="D17:D18"/>
    <mergeCell ref="E17:E18"/>
    <mergeCell ref="J17:J18"/>
    <mergeCell ref="K21:K22"/>
    <mergeCell ref="K5:K6"/>
    <mergeCell ref="L5:L6"/>
    <mergeCell ref="J7:J8"/>
    <mergeCell ref="K7:K8"/>
    <mergeCell ref="L7:L8"/>
    <mergeCell ref="J5:J6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B4:C4"/>
    <mergeCell ref="E4:F4"/>
    <mergeCell ref="A5:A6"/>
    <mergeCell ref="A7:A8"/>
    <mergeCell ref="D7:D8"/>
    <mergeCell ref="E7:E8"/>
    <mergeCell ref="P4:Q4"/>
    <mergeCell ref="S4:T4"/>
    <mergeCell ref="O5:O6"/>
    <mergeCell ref="Q5:Q6"/>
    <mergeCell ref="R5:R6"/>
    <mergeCell ref="S5:S6"/>
    <mergeCell ref="O9:O10"/>
    <mergeCell ref="Q9:Q10"/>
    <mergeCell ref="R9:R10"/>
    <mergeCell ref="S9:S10"/>
    <mergeCell ref="O7:O8"/>
    <mergeCell ref="Q7:Q8"/>
    <mergeCell ref="R7:R8"/>
    <mergeCell ref="S7:S8"/>
    <mergeCell ref="P16:Q16"/>
    <mergeCell ref="S16:T16"/>
    <mergeCell ref="O17:O18"/>
    <mergeCell ref="Q17:Q18"/>
    <mergeCell ref="R17:R18"/>
    <mergeCell ref="S17:S18"/>
    <mergeCell ref="O21:O22"/>
    <mergeCell ref="Q21:Q22"/>
    <mergeCell ref="R21:R22"/>
    <mergeCell ref="S21:S22"/>
    <mergeCell ref="O19:O20"/>
    <mergeCell ref="Q19:Q20"/>
    <mergeCell ref="R19:R20"/>
    <mergeCell ref="S19:S20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D43:D44"/>
    <mergeCell ref="E43:E44"/>
    <mergeCell ref="P40:Q40"/>
    <mergeCell ref="S40:T40"/>
    <mergeCell ref="O41:O42"/>
    <mergeCell ref="Q41:Q42"/>
    <mergeCell ref="R41:R42"/>
    <mergeCell ref="S41:S42"/>
    <mergeCell ref="O45:O46"/>
    <mergeCell ref="Q45:Q46"/>
    <mergeCell ref="R45:R46"/>
    <mergeCell ref="S45:S46"/>
    <mergeCell ref="O43:O44"/>
    <mergeCell ref="Q43:Q44"/>
    <mergeCell ref="R43:R44"/>
    <mergeCell ref="S43:S44"/>
    <mergeCell ref="P28:Q28"/>
    <mergeCell ref="S28:T28"/>
    <mergeCell ref="O29:O30"/>
    <mergeCell ref="Q29:Q30"/>
    <mergeCell ref="R29:R30"/>
    <mergeCell ref="S29:S30"/>
    <mergeCell ref="O33:O34"/>
    <mergeCell ref="Q33:Q34"/>
    <mergeCell ref="R33:R34"/>
    <mergeCell ref="S33:S34"/>
    <mergeCell ref="O31:O32"/>
    <mergeCell ref="Q31:Q32"/>
    <mergeCell ref="R31:R32"/>
    <mergeCell ref="S31:S32"/>
    <mergeCell ref="P76:Q76"/>
    <mergeCell ref="S76:T76"/>
    <mergeCell ref="P75:Q75"/>
    <mergeCell ref="R75:T75"/>
    <mergeCell ref="Q57:Q58"/>
    <mergeCell ref="R57:R58"/>
    <mergeCell ref="S57:S58"/>
    <mergeCell ref="O55:O56"/>
    <mergeCell ref="Q55:Q56"/>
    <mergeCell ref="R55:R56"/>
    <mergeCell ref="S55:S56"/>
    <mergeCell ref="S81:S82"/>
    <mergeCell ref="R81:R82"/>
    <mergeCell ref="Q81:Q82"/>
    <mergeCell ref="R79:R80"/>
    <mergeCell ref="S79:S80"/>
    <mergeCell ref="Q79:Q80"/>
    <mergeCell ref="Q77:Q78"/>
    <mergeCell ref="S77:S78"/>
    <mergeCell ref="R77:R78"/>
  </mergeCells>
  <phoneticPr fontId="4"/>
  <pageMargins left="0.94488188976377963" right="0.78740157480314965" top="0.39370078740157483" bottom="0.35433070866141736" header="0.31496062992125984" footer="0.31496062992125984"/>
  <pageSetup paperSize="9" scale="66" fitToHeight="2" orientation="portrait" horizontalDpi="300" verticalDpi="300" r:id="rId1"/>
  <headerFooter alignWithMargins="0"/>
  <rowBreaks count="1" manualBreakCount="1"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B08C-BC3B-497B-9FA1-BE9D34DC97D7}">
  <sheetPr codeName="Sheet12">
    <pageSetUpPr fitToPage="1"/>
  </sheetPr>
  <dimension ref="A1:T61"/>
  <sheetViews>
    <sheetView topLeftCell="A7" workbookViewId="0">
      <selection activeCell="F25" sqref="F25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3320312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2187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33203125" style="2" customWidth="1"/>
    <col min="19" max="19" width="2.109375" style="2" customWidth="1"/>
    <col min="20" max="20" width="9.44140625" style="1" customWidth="1"/>
    <col min="21" max="21" width="5" style="1" customWidth="1"/>
    <col min="22" max="16384" width="6.21875" style="1"/>
  </cols>
  <sheetData>
    <row r="1" spans="1:20" ht="18" customHeight="1" x14ac:dyDescent="0.2">
      <c r="A1" s="4" t="s">
        <v>346</v>
      </c>
    </row>
    <row r="2" spans="1:20" ht="15.75" customHeight="1" x14ac:dyDescent="0.2">
      <c r="A2" s="62" t="s">
        <v>347</v>
      </c>
      <c r="H2" s="62" t="s">
        <v>352</v>
      </c>
      <c r="O2" s="63"/>
    </row>
    <row r="3" spans="1:20" ht="13.2" customHeight="1" x14ac:dyDescent="0.2">
      <c r="B3" s="119"/>
      <c r="C3" s="120"/>
      <c r="D3" s="121"/>
      <c r="E3" s="121"/>
      <c r="F3" s="122"/>
      <c r="I3" s="108"/>
      <c r="J3" s="108"/>
      <c r="K3" s="102"/>
      <c r="L3" s="102"/>
      <c r="M3" s="102"/>
      <c r="P3" s="64"/>
      <c r="T3" s="65"/>
    </row>
    <row r="4" spans="1:20" ht="26.25" customHeight="1" x14ac:dyDescent="0.2">
      <c r="A4" s="5"/>
      <c r="B4" s="106" t="s">
        <v>350</v>
      </c>
      <c r="C4" s="107"/>
      <c r="D4" s="3"/>
      <c r="E4" s="100" t="s">
        <v>47</v>
      </c>
      <c r="F4" s="101"/>
      <c r="H4" s="3"/>
      <c r="I4" s="100" t="s">
        <v>286</v>
      </c>
      <c r="J4" s="101"/>
      <c r="K4" s="60" t="s">
        <v>2</v>
      </c>
      <c r="L4" s="106" t="s">
        <v>351</v>
      </c>
      <c r="M4" s="107"/>
      <c r="O4" s="3"/>
      <c r="P4" s="106"/>
      <c r="Q4" s="107"/>
      <c r="R4" s="3" t="s">
        <v>2</v>
      </c>
      <c r="S4" s="106"/>
      <c r="T4" s="107"/>
    </row>
    <row r="5" spans="1:20" x14ac:dyDescent="0.2">
      <c r="A5" s="98" t="s">
        <v>3</v>
      </c>
      <c r="B5" s="66"/>
      <c r="C5" s="96"/>
      <c r="D5" s="94" t="s">
        <v>161</v>
      </c>
      <c r="E5" s="96">
        <v>8</v>
      </c>
      <c r="F5" s="67"/>
      <c r="H5" s="98" t="s">
        <v>3</v>
      </c>
      <c r="I5" s="6"/>
      <c r="J5" s="96"/>
      <c r="K5" s="94" t="s">
        <v>161</v>
      </c>
      <c r="L5" s="96">
        <v>8</v>
      </c>
      <c r="M5" s="6"/>
      <c r="O5" s="98" t="s">
        <v>3</v>
      </c>
      <c r="P5" s="6"/>
      <c r="Q5" s="96"/>
      <c r="R5" s="94" t="s">
        <v>1</v>
      </c>
      <c r="S5" s="96"/>
      <c r="T5" s="6"/>
    </row>
    <row r="6" spans="1:20" x14ac:dyDescent="0.2">
      <c r="A6" s="99"/>
      <c r="B6" s="68"/>
      <c r="C6" s="97"/>
      <c r="D6" s="95"/>
      <c r="E6" s="97"/>
      <c r="F6" s="67"/>
      <c r="H6" s="99"/>
      <c r="I6" s="6"/>
      <c r="J6" s="97"/>
      <c r="K6" s="95"/>
      <c r="L6" s="97"/>
      <c r="M6" s="6"/>
      <c r="O6" s="99"/>
      <c r="P6" s="6"/>
      <c r="Q6" s="97"/>
      <c r="R6" s="95"/>
      <c r="S6" s="97"/>
      <c r="T6" s="6"/>
    </row>
    <row r="7" spans="1:20" x14ac:dyDescent="0.2">
      <c r="A7" s="98" t="s">
        <v>0</v>
      </c>
      <c r="B7" s="66"/>
      <c r="C7" s="96"/>
      <c r="D7" s="94" t="s">
        <v>161</v>
      </c>
      <c r="E7" s="96">
        <v>8</v>
      </c>
      <c r="F7" s="67"/>
      <c r="H7" s="98" t="s">
        <v>0</v>
      </c>
      <c r="I7" s="6"/>
      <c r="J7" s="96"/>
      <c r="K7" s="94" t="s">
        <v>161</v>
      </c>
      <c r="L7" s="96">
        <v>8</v>
      </c>
      <c r="M7" s="6"/>
      <c r="O7" s="98" t="s">
        <v>0</v>
      </c>
      <c r="P7" s="6"/>
      <c r="Q7" s="96"/>
      <c r="R7" s="94" t="s">
        <v>1</v>
      </c>
      <c r="S7" s="96"/>
      <c r="T7" s="6"/>
    </row>
    <row r="8" spans="1:20" x14ac:dyDescent="0.2">
      <c r="A8" s="99"/>
      <c r="B8" s="66"/>
      <c r="C8" s="97"/>
      <c r="D8" s="95"/>
      <c r="E8" s="97"/>
      <c r="F8" s="67"/>
      <c r="H8" s="99"/>
      <c r="I8" s="6"/>
      <c r="J8" s="97"/>
      <c r="K8" s="95"/>
      <c r="L8" s="97"/>
      <c r="M8" s="6"/>
      <c r="O8" s="99"/>
      <c r="P8" s="6"/>
      <c r="Q8" s="97"/>
      <c r="R8" s="95"/>
      <c r="S8" s="97"/>
      <c r="T8" s="6"/>
    </row>
    <row r="9" spans="1:20" x14ac:dyDescent="0.2">
      <c r="A9" s="98" t="s">
        <v>4</v>
      </c>
      <c r="B9" s="117"/>
      <c r="C9" s="96"/>
      <c r="D9" s="94" t="s">
        <v>161</v>
      </c>
      <c r="E9" s="96">
        <v>8</v>
      </c>
      <c r="F9" s="67"/>
      <c r="H9" s="98" t="s">
        <v>4</v>
      </c>
      <c r="I9" s="6"/>
      <c r="J9" s="96"/>
      <c r="K9" s="94" t="s">
        <v>161</v>
      </c>
      <c r="L9" s="96">
        <v>8</v>
      </c>
      <c r="M9" s="6"/>
      <c r="O9" s="98" t="s">
        <v>4</v>
      </c>
      <c r="P9" s="6"/>
      <c r="Q9" s="96"/>
      <c r="R9" s="94" t="s">
        <v>1</v>
      </c>
      <c r="S9" s="96"/>
      <c r="T9" s="6"/>
    </row>
    <row r="10" spans="1:20" x14ac:dyDescent="0.2">
      <c r="A10" s="99"/>
      <c r="B10" s="118"/>
      <c r="C10" s="97"/>
      <c r="D10" s="95"/>
      <c r="E10" s="97"/>
      <c r="F10" s="67"/>
      <c r="H10" s="99"/>
      <c r="I10" s="6"/>
      <c r="J10" s="97"/>
      <c r="K10" s="95"/>
      <c r="L10" s="97"/>
      <c r="M10" s="6"/>
      <c r="O10" s="99"/>
      <c r="P10" s="6"/>
      <c r="Q10" s="97"/>
      <c r="R10" s="95"/>
      <c r="S10" s="97"/>
      <c r="T10" s="6"/>
    </row>
    <row r="11" spans="1:20" ht="26.25" customHeight="1" x14ac:dyDescent="0.2">
      <c r="A11" s="3" t="s">
        <v>5</v>
      </c>
      <c r="B11" s="66"/>
      <c r="C11" s="7"/>
      <c r="D11" s="11" t="s">
        <v>161</v>
      </c>
      <c r="E11" s="7">
        <v>8</v>
      </c>
      <c r="F11" s="67"/>
      <c r="H11" s="3" t="s">
        <v>5</v>
      </c>
      <c r="I11" s="6"/>
      <c r="J11" s="7"/>
      <c r="K11" s="11" t="s">
        <v>161</v>
      </c>
      <c r="L11" s="7">
        <v>8</v>
      </c>
      <c r="M11" s="6"/>
      <c r="O11" s="3" t="s">
        <v>5</v>
      </c>
      <c r="P11" s="6"/>
      <c r="Q11" s="7"/>
      <c r="R11" s="11" t="s">
        <v>1</v>
      </c>
      <c r="S11" s="7"/>
      <c r="T11" s="6"/>
    </row>
    <row r="12" spans="1:20" ht="27" customHeight="1" x14ac:dyDescent="0.2">
      <c r="A12" s="3" t="s">
        <v>6</v>
      </c>
      <c r="B12" s="66"/>
      <c r="C12" s="7"/>
      <c r="D12" s="11" t="s">
        <v>161</v>
      </c>
      <c r="E12" s="7">
        <v>8</v>
      </c>
      <c r="F12" s="67"/>
      <c r="H12" s="3" t="s">
        <v>6</v>
      </c>
      <c r="I12" s="6"/>
      <c r="J12" s="7"/>
      <c r="K12" s="11" t="s">
        <v>161</v>
      </c>
      <c r="L12" s="7">
        <v>8</v>
      </c>
      <c r="M12" s="6"/>
      <c r="O12" s="3" t="s">
        <v>6</v>
      </c>
      <c r="P12" s="6"/>
      <c r="Q12" s="7"/>
      <c r="R12" s="11" t="s">
        <v>1</v>
      </c>
      <c r="S12" s="7"/>
      <c r="T12" s="6"/>
    </row>
    <row r="13" spans="1:20" ht="26.25" customHeight="1" x14ac:dyDescent="0.2">
      <c r="A13" s="3"/>
      <c r="B13" s="8">
        <f>SUM(C5:C12)</f>
        <v>0</v>
      </c>
      <c r="C13" s="69">
        <v>0</v>
      </c>
      <c r="D13" s="10" t="s">
        <v>1</v>
      </c>
      <c r="E13" s="69">
        <v>5</v>
      </c>
      <c r="F13" s="8">
        <f>SUM(E5:E12)</f>
        <v>40</v>
      </c>
      <c r="H13" s="3"/>
      <c r="I13" s="8">
        <f>SUM(J5:J12)</f>
        <v>0</v>
      </c>
      <c r="J13" s="69">
        <v>0</v>
      </c>
      <c r="K13" s="10" t="s">
        <v>1</v>
      </c>
      <c r="L13" s="69">
        <v>5</v>
      </c>
      <c r="M13" s="8">
        <f>SUM(L5:L12)</f>
        <v>40</v>
      </c>
      <c r="O13" s="3"/>
      <c r="P13" s="8"/>
      <c r="Q13" s="69"/>
      <c r="R13" s="10" t="s">
        <v>1</v>
      </c>
      <c r="S13" s="69"/>
      <c r="T13" s="8"/>
    </row>
    <row r="14" spans="1:20" ht="19.2" customHeight="1" x14ac:dyDescent="0.2">
      <c r="A14" s="63" t="s">
        <v>348</v>
      </c>
      <c r="H14" s="63" t="s">
        <v>349</v>
      </c>
    </row>
    <row r="15" spans="1:20" x14ac:dyDescent="0.2">
      <c r="B15" s="108">
        <v>45746</v>
      </c>
      <c r="C15" s="108"/>
      <c r="D15" s="109" t="s">
        <v>671</v>
      </c>
      <c r="E15" s="110"/>
      <c r="F15" s="111"/>
      <c r="I15" s="108">
        <v>45736</v>
      </c>
      <c r="J15" s="108"/>
      <c r="K15" s="114" t="s">
        <v>388</v>
      </c>
      <c r="L15" s="115"/>
      <c r="M15" s="116"/>
      <c r="P15" s="64"/>
      <c r="T15" s="70"/>
    </row>
    <row r="16" spans="1:20" ht="26.25" customHeight="1" x14ac:dyDescent="0.2">
      <c r="A16" s="3"/>
      <c r="B16" s="106" t="s">
        <v>49</v>
      </c>
      <c r="C16" s="107"/>
      <c r="D16" s="3" t="s">
        <v>2</v>
      </c>
      <c r="E16" s="106" t="s">
        <v>508</v>
      </c>
      <c r="F16" s="107"/>
      <c r="H16" s="3"/>
      <c r="I16" s="106" t="s">
        <v>61</v>
      </c>
      <c r="J16" s="107"/>
      <c r="K16" s="3" t="s">
        <v>669</v>
      </c>
      <c r="L16" s="106" t="s">
        <v>51</v>
      </c>
      <c r="M16" s="107"/>
      <c r="O16" s="3"/>
      <c r="P16" s="106"/>
      <c r="Q16" s="107"/>
      <c r="R16" s="3" t="s">
        <v>2</v>
      </c>
      <c r="S16" s="106"/>
      <c r="T16" s="107"/>
    </row>
    <row r="17" spans="1:20" x14ac:dyDescent="0.2">
      <c r="A17" s="98" t="s">
        <v>3</v>
      </c>
      <c r="B17" s="6" t="s">
        <v>672</v>
      </c>
      <c r="C17" s="96">
        <v>0</v>
      </c>
      <c r="D17" s="94" t="s">
        <v>1</v>
      </c>
      <c r="E17" s="96">
        <v>8</v>
      </c>
      <c r="F17" s="6" t="s">
        <v>673</v>
      </c>
      <c r="H17" s="98" t="s">
        <v>3</v>
      </c>
      <c r="I17" s="6" t="s">
        <v>391</v>
      </c>
      <c r="J17" s="96">
        <v>3</v>
      </c>
      <c r="K17" s="94" t="s">
        <v>65</v>
      </c>
      <c r="L17" s="96">
        <v>8</v>
      </c>
      <c r="M17" s="6" t="s">
        <v>76</v>
      </c>
      <c r="O17" s="98" t="s">
        <v>3</v>
      </c>
      <c r="P17" s="6"/>
      <c r="Q17" s="96"/>
      <c r="R17" s="98" t="s">
        <v>1</v>
      </c>
      <c r="S17" s="96"/>
      <c r="T17" s="6"/>
    </row>
    <row r="18" spans="1:20" x14ac:dyDescent="0.2">
      <c r="A18" s="99"/>
      <c r="B18" s="6" t="s">
        <v>267</v>
      </c>
      <c r="C18" s="97"/>
      <c r="D18" s="95"/>
      <c r="E18" s="97"/>
      <c r="F18" s="6" t="s">
        <v>555</v>
      </c>
      <c r="H18" s="99"/>
      <c r="I18" s="6" t="s">
        <v>392</v>
      </c>
      <c r="J18" s="97"/>
      <c r="K18" s="95"/>
      <c r="L18" s="97"/>
      <c r="M18" s="6" t="s">
        <v>74</v>
      </c>
      <c r="O18" s="99"/>
      <c r="P18" s="6"/>
      <c r="Q18" s="97"/>
      <c r="R18" s="99"/>
      <c r="S18" s="97"/>
      <c r="T18" s="6"/>
    </row>
    <row r="19" spans="1:20" x14ac:dyDescent="0.2">
      <c r="A19" s="98" t="s">
        <v>0</v>
      </c>
      <c r="B19" s="6" t="s">
        <v>266</v>
      </c>
      <c r="C19" s="96">
        <v>9</v>
      </c>
      <c r="D19" s="94" t="s">
        <v>1</v>
      </c>
      <c r="E19" s="96">
        <v>7</v>
      </c>
      <c r="F19" s="6" t="s">
        <v>556</v>
      </c>
      <c r="H19" s="98" t="s">
        <v>0</v>
      </c>
      <c r="I19" s="6" t="s">
        <v>606</v>
      </c>
      <c r="J19" s="96">
        <v>8</v>
      </c>
      <c r="K19" s="94" t="s">
        <v>65</v>
      </c>
      <c r="L19" s="96">
        <v>1</v>
      </c>
      <c r="M19" s="6" t="s">
        <v>70</v>
      </c>
      <c r="O19" s="98" t="s">
        <v>0</v>
      </c>
      <c r="P19" s="6"/>
      <c r="Q19" s="96"/>
      <c r="R19" s="98" t="s">
        <v>1</v>
      </c>
      <c r="S19" s="96"/>
      <c r="T19" s="6"/>
    </row>
    <row r="20" spans="1:20" x14ac:dyDescent="0.2">
      <c r="A20" s="99"/>
      <c r="B20" s="6" t="s">
        <v>270</v>
      </c>
      <c r="C20" s="97"/>
      <c r="D20" s="95"/>
      <c r="E20" s="97"/>
      <c r="F20" s="6" t="s">
        <v>514</v>
      </c>
      <c r="H20" s="99"/>
      <c r="I20" s="6" t="s">
        <v>393</v>
      </c>
      <c r="J20" s="97"/>
      <c r="K20" s="95"/>
      <c r="L20" s="97"/>
      <c r="M20" s="6" t="s">
        <v>72</v>
      </c>
      <c r="O20" s="99"/>
      <c r="P20" s="6"/>
      <c r="Q20" s="97"/>
      <c r="R20" s="99"/>
      <c r="S20" s="97"/>
      <c r="T20" s="6"/>
    </row>
    <row r="21" spans="1:20" x14ac:dyDescent="0.2">
      <c r="A21" s="98" t="s">
        <v>4</v>
      </c>
      <c r="B21" s="6"/>
      <c r="C21" s="96">
        <v>0</v>
      </c>
      <c r="D21" s="94" t="s">
        <v>674</v>
      </c>
      <c r="E21" s="96">
        <v>8</v>
      </c>
      <c r="F21" s="6" t="s">
        <v>515</v>
      </c>
      <c r="H21" s="98" t="s">
        <v>4</v>
      </c>
      <c r="I21" s="6" t="s">
        <v>390</v>
      </c>
      <c r="J21" s="96">
        <v>8</v>
      </c>
      <c r="K21" s="94" t="s">
        <v>65</v>
      </c>
      <c r="L21" s="96">
        <v>5</v>
      </c>
      <c r="M21" s="6" t="s">
        <v>262</v>
      </c>
      <c r="O21" s="98" t="s">
        <v>4</v>
      </c>
      <c r="P21" s="6"/>
      <c r="Q21" s="104"/>
      <c r="R21" s="98" t="s">
        <v>1</v>
      </c>
      <c r="S21" s="104"/>
      <c r="T21" s="6"/>
    </row>
    <row r="22" spans="1:20" x14ac:dyDescent="0.2">
      <c r="A22" s="99"/>
      <c r="B22" s="6"/>
      <c r="C22" s="97"/>
      <c r="D22" s="95"/>
      <c r="E22" s="97"/>
      <c r="F22" s="6" t="s">
        <v>675</v>
      </c>
      <c r="H22" s="99"/>
      <c r="I22" s="6" t="s">
        <v>471</v>
      </c>
      <c r="J22" s="97"/>
      <c r="K22" s="95"/>
      <c r="L22" s="97"/>
      <c r="M22" s="6" t="s">
        <v>263</v>
      </c>
      <c r="O22" s="99"/>
      <c r="P22" s="6"/>
      <c r="Q22" s="105"/>
      <c r="R22" s="99"/>
      <c r="S22" s="105"/>
      <c r="T22" s="6"/>
    </row>
    <row r="23" spans="1:20" ht="26.25" customHeight="1" x14ac:dyDescent="0.2">
      <c r="A23" s="3" t="s">
        <v>5</v>
      </c>
      <c r="B23" s="6" t="s">
        <v>672</v>
      </c>
      <c r="C23" s="7">
        <v>0</v>
      </c>
      <c r="D23" s="11" t="s">
        <v>1</v>
      </c>
      <c r="E23" s="7">
        <v>8</v>
      </c>
      <c r="F23" s="6" t="s">
        <v>673</v>
      </c>
      <c r="H23" s="3" t="s">
        <v>5</v>
      </c>
      <c r="I23" s="6" t="s">
        <v>471</v>
      </c>
      <c r="J23" s="7">
        <v>6</v>
      </c>
      <c r="K23" s="11" t="s">
        <v>65</v>
      </c>
      <c r="L23" s="7">
        <v>8</v>
      </c>
      <c r="M23" s="6" t="s">
        <v>74</v>
      </c>
      <c r="O23" s="3" t="s">
        <v>5</v>
      </c>
      <c r="P23" s="6"/>
      <c r="Q23" s="7"/>
      <c r="R23" s="3" t="s">
        <v>1</v>
      </c>
      <c r="S23" s="7"/>
      <c r="T23" s="6"/>
    </row>
    <row r="24" spans="1:20" ht="27" customHeight="1" x14ac:dyDescent="0.2">
      <c r="A24" s="3" t="s">
        <v>6</v>
      </c>
      <c r="B24" s="6" t="s">
        <v>267</v>
      </c>
      <c r="C24" s="7">
        <v>1</v>
      </c>
      <c r="D24" s="11" t="s">
        <v>1</v>
      </c>
      <c r="E24" s="7">
        <v>8</v>
      </c>
      <c r="F24" s="6" t="s">
        <v>555</v>
      </c>
      <c r="H24" s="3" t="s">
        <v>6</v>
      </c>
      <c r="I24" s="6" t="s">
        <v>606</v>
      </c>
      <c r="J24" s="7">
        <v>8</v>
      </c>
      <c r="K24" s="11" t="s">
        <v>65</v>
      </c>
      <c r="L24" s="7">
        <v>1</v>
      </c>
      <c r="M24" s="6" t="s">
        <v>76</v>
      </c>
      <c r="O24" s="3" t="s">
        <v>6</v>
      </c>
      <c r="P24" s="6"/>
      <c r="Q24" s="7"/>
      <c r="R24" s="3" t="s">
        <v>1</v>
      </c>
      <c r="S24" s="7"/>
      <c r="T24" s="6"/>
    </row>
    <row r="25" spans="1:20" ht="26.25" customHeight="1" x14ac:dyDescent="0.2">
      <c r="A25" s="3"/>
      <c r="B25" s="8">
        <f>SUM(C17:C24)</f>
        <v>10</v>
      </c>
      <c r="C25" s="69">
        <v>1</v>
      </c>
      <c r="D25" s="10" t="s">
        <v>1</v>
      </c>
      <c r="E25" s="69">
        <v>4</v>
      </c>
      <c r="F25" s="8">
        <f>SUM(E17:E24)</f>
        <v>39</v>
      </c>
      <c r="H25" s="3"/>
      <c r="I25" s="8">
        <v>33</v>
      </c>
      <c r="J25" s="69">
        <v>3</v>
      </c>
      <c r="K25" s="10" t="s">
        <v>65</v>
      </c>
      <c r="L25" s="69">
        <v>2</v>
      </c>
      <c r="M25" s="8">
        <v>23</v>
      </c>
      <c r="O25" s="3"/>
      <c r="P25" s="8">
        <f>SUM(Q17:Q24)</f>
        <v>0</v>
      </c>
      <c r="Q25" s="9"/>
      <c r="R25" s="10" t="s">
        <v>1</v>
      </c>
      <c r="S25" s="9"/>
      <c r="T25" s="8">
        <f>SUM(S17:S24)</f>
        <v>0</v>
      </c>
    </row>
    <row r="27" spans="1:20" x14ac:dyDescent="0.2">
      <c r="B27" s="64"/>
      <c r="F27" s="65"/>
      <c r="I27" s="64"/>
      <c r="M27" s="65"/>
      <c r="P27" s="64"/>
      <c r="T27" s="70"/>
    </row>
    <row r="28" spans="1:20" ht="26.25" customHeight="1" x14ac:dyDescent="0.2">
      <c r="A28" s="3"/>
      <c r="B28" s="112"/>
      <c r="C28" s="113"/>
      <c r="D28" s="3" t="s">
        <v>2</v>
      </c>
      <c r="E28" s="106"/>
      <c r="F28" s="107"/>
      <c r="H28" s="3"/>
      <c r="I28" s="106"/>
      <c r="J28" s="107"/>
      <c r="K28" s="3" t="s">
        <v>2</v>
      </c>
      <c r="L28" s="106"/>
      <c r="M28" s="107"/>
      <c r="O28" s="3"/>
      <c r="P28" s="106"/>
      <c r="Q28" s="107"/>
      <c r="R28" s="3" t="s">
        <v>2</v>
      </c>
      <c r="S28" s="106"/>
      <c r="T28" s="107"/>
    </row>
    <row r="29" spans="1:20" x14ac:dyDescent="0.2">
      <c r="A29" s="98" t="s">
        <v>3</v>
      </c>
      <c r="B29" s="6"/>
      <c r="C29" s="96"/>
      <c r="D29" s="94" t="s">
        <v>1</v>
      </c>
      <c r="E29" s="96"/>
      <c r="F29" s="6"/>
      <c r="H29" s="98" t="s">
        <v>3</v>
      </c>
      <c r="I29" s="6"/>
      <c r="J29" s="96"/>
      <c r="K29" s="94" t="s">
        <v>1</v>
      </c>
      <c r="L29" s="96"/>
      <c r="M29" s="6"/>
      <c r="O29" s="98" t="s">
        <v>3</v>
      </c>
      <c r="P29" s="6"/>
      <c r="Q29" s="96"/>
      <c r="R29" s="94" t="s">
        <v>1</v>
      </c>
      <c r="S29" s="96"/>
      <c r="T29" s="6"/>
    </row>
    <row r="30" spans="1:20" x14ac:dyDescent="0.2">
      <c r="A30" s="99"/>
      <c r="B30" s="6"/>
      <c r="C30" s="97"/>
      <c r="D30" s="95"/>
      <c r="E30" s="97"/>
      <c r="F30" s="6"/>
      <c r="H30" s="99"/>
      <c r="I30" s="6"/>
      <c r="J30" s="97"/>
      <c r="K30" s="95"/>
      <c r="L30" s="97"/>
      <c r="M30" s="6"/>
      <c r="O30" s="99"/>
      <c r="P30" s="6"/>
      <c r="Q30" s="97"/>
      <c r="R30" s="95"/>
      <c r="S30" s="97"/>
      <c r="T30" s="6"/>
    </row>
    <row r="31" spans="1:20" x14ac:dyDescent="0.2">
      <c r="A31" s="98" t="s">
        <v>0</v>
      </c>
      <c r="B31" s="6"/>
      <c r="C31" s="96"/>
      <c r="D31" s="94" t="s">
        <v>1</v>
      </c>
      <c r="E31" s="96"/>
      <c r="F31" s="6"/>
      <c r="H31" s="98" t="s">
        <v>0</v>
      </c>
      <c r="I31" s="6"/>
      <c r="J31" s="96"/>
      <c r="K31" s="94" t="s">
        <v>1</v>
      </c>
      <c r="L31" s="96"/>
      <c r="M31" s="6"/>
      <c r="O31" s="98" t="s">
        <v>0</v>
      </c>
      <c r="P31" s="6"/>
      <c r="Q31" s="96"/>
      <c r="R31" s="94" t="s">
        <v>1</v>
      </c>
      <c r="S31" s="96"/>
      <c r="T31" s="6"/>
    </row>
    <row r="32" spans="1:20" x14ac:dyDescent="0.2">
      <c r="A32" s="99"/>
      <c r="B32" s="6"/>
      <c r="C32" s="97"/>
      <c r="D32" s="95"/>
      <c r="E32" s="97"/>
      <c r="F32" s="6"/>
      <c r="H32" s="99"/>
      <c r="I32" s="6"/>
      <c r="J32" s="97"/>
      <c r="K32" s="95"/>
      <c r="L32" s="97"/>
      <c r="M32" s="6"/>
      <c r="O32" s="99"/>
      <c r="P32" s="6"/>
      <c r="Q32" s="97"/>
      <c r="R32" s="95"/>
      <c r="S32" s="97"/>
      <c r="T32" s="6"/>
    </row>
    <row r="33" spans="1:20" x14ac:dyDescent="0.2">
      <c r="A33" s="98" t="s">
        <v>4</v>
      </c>
      <c r="B33" s="6"/>
      <c r="C33" s="96"/>
      <c r="D33" s="94" t="s">
        <v>1</v>
      </c>
      <c r="E33" s="96"/>
      <c r="F33" s="6"/>
      <c r="H33" s="98" t="s">
        <v>4</v>
      </c>
      <c r="I33" s="6"/>
      <c r="J33" s="96"/>
      <c r="K33" s="94" t="s">
        <v>1</v>
      </c>
      <c r="L33" s="96"/>
      <c r="M33" s="6"/>
      <c r="O33" s="98" t="s">
        <v>4</v>
      </c>
      <c r="P33" s="6"/>
      <c r="Q33" s="104"/>
      <c r="R33" s="94" t="s">
        <v>1</v>
      </c>
      <c r="S33" s="96"/>
      <c r="T33" s="6"/>
    </row>
    <row r="34" spans="1:20" x14ac:dyDescent="0.2">
      <c r="A34" s="99"/>
      <c r="B34" s="6"/>
      <c r="C34" s="97"/>
      <c r="D34" s="95"/>
      <c r="E34" s="97"/>
      <c r="F34" s="6"/>
      <c r="H34" s="99"/>
      <c r="I34" s="6"/>
      <c r="J34" s="97"/>
      <c r="K34" s="95"/>
      <c r="L34" s="97"/>
      <c r="M34" s="6"/>
      <c r="O34" s="99"/>
      <c r="P34" s="6"/>
      <c r="Q34" s="105"/>
      <c r="R34" s="95"/>
      <c r="S34" s="97"/>
      <c r="T34" s="6"/>
    </row>
    <row r="35" spans="1:20" ht="26.25" customHeight="1" x14ac:dyDescent="0.2">
      <c r="A35" s="3" t="s">
        <v>5</v>
      </c>
      <c r="B35" s="6"/>
      <c r="C35" s="7"/>
      <c r="D35" s="11" t="s">
        <v>1</v>
      </c>
      <c r="E35" s="7"/>
      <c r="F35" s="6"/>
      <c r="H35" s="3" t="s">
        <v>5</v>
      </c>
      <c r="I35" s="6"/>
      <c r="J35" s="7"/>
      <c r="K35" s="11" t="s">
        <v>1</v>
      </c>
      <c r="L35" s="7"/>
      <c r="M35" s="6"/>
      <c r="O35" s="3" t="s">
        <v>5</v>
      </c>
      <c r="P35" s="6"/>
      <c r="Q35" s="7"/>
      <c r="R35" s="11" t="s">
        <v>1</v>
      </c>
      <c r="S35" s="7"/>
      <c r="T35" s="6"/>
    </row>
    <row r="36" spans="1:20" ht="27" customHeight="1" x14ac:dyDescent="0.2">
      <c r="A36" s="3" t="s">
        <v>6</v>
      </c>
      <c r="B36" s="6"/>
      <c r="C36" s="7"/>
      <c r="D36" s="11" t="s">
        <v>1</v>
      </c>
      <c r="E36" s="7"/>
      <c r="F36" s="6"/>
      <c r="H36" s="3" t="s">
        <v>6</v>
      </c>
      <c r="I36" s="6"/>
      <c r="J36" s="7"/>
      <c r="K36" s="11" t="s">
        <v>1</v>
      </c>
      <c r="L36" s="7"/>
      <c r="M36" s="6"/>
      <c r="O36" s="3" t="s">
        <v>6</v>
      </c>
      <c r="P36" s="6"/>
      <c r="Q36" s="7"/>
      <c r="R36" s="11" t="s">
        <v>1</v>
      </c>
      <c r="S36" s="7"/>
      <c r="T36" s="6"/>
    </row>
    <row r="37" spans="1:20" ht="26.25" customHeight="1" x14ac:dyDescent="0.2">
      <c r="A37" s="3"/>
      <c r="B37" s="8">
        <f>SUM(C29:C36)</f>
        <v>0</v>
      </c>
      <c r="C37" s="9"/>
      <c r="D37" s="10" t="s">
        <v>1</v>
      </c>
      <c r="E37" s="9"/>
      <c r="F37" s="8">
        <f>SUM(E29:E36)</f>
        <v>0</v>
      </c>
      <c r="H37" s="3"/>
      <c r="I37" s="8">
        <f>SUM(J29:J36)</f>
        <v>0</v>
      </c>
      <c r="J37" s="9"/>
      <c r="K37" s="10" t="s">
        <v>1</v>
      </c>
      <c r="L37" s="9"/>
      <c r="M37" s="8">
        <f>SUM(L29:L36)</f>
        <v>0</v>
      </c>
      <c r="O37" s="3"/>
      <c r="P37" s="8">
        <f>SUM(Q29:Q36)</f>
        <v>0</v>
      </c>
      <c r="Q37" s="9"/>
      <c r="R37" s="10" t="s">
        <v>1</v>
      </c>
      <c r="S37" s="9"/>
      <c r="T37" s="8">
        <f>SUM(S29:S36)</f>
        <v>0</v>
      </c>
    </row>
    <row r="39" spans="1:20" x14ac:dyDescent="0.2">
      <c r="B39" s="64"/>
      <c r="F39" s="71"/>
      <c r="I39" s="64"/>
      <c r="M39" s="71"/>
      <c r="P39" s="64"/>
      <c r="T39" s="72"/>
    </row>
    <row r="40" spans="1:20" ht="26.25" customHeight="1" x14ac:dyDescent="0.2">
      <c r="A40" s="3"/>
      <c r="B40" s="106"/>
      <c r="C40" s="107"/>
      <c r="D40" s="3" t="s">
        <v>2</v>
      </c>
      <c r="E40" s="106"/>
      <c r="F40" s="107"/>
      <c r="H40" s="3"/>
      <c r="I40" s="106"/>
      <c r="J40" s="107"/>
      <c r="K40" s="3" t="s">
        <v>2</v>
      </c>
      <c r="L40" s="106"/>
      <c r="M40" s="107"/>
      <c r="O40" s="3"/>
      <c r="P40" s="106"/>
      <c r="Q40" s="107"/>
      <c r="R40" s="3" t="s">
        <v>2</v>
      </c>
      <c r="S40" s="106"/>
      <c r="T40" s="107"/>
    </row>
    <row r="41" spans="1:20" x14ac:dyDescent="0.2">
      <c r="A41" s="98" t="s">
        <v>3</v>
      </c>
      <c r="B41" s="6"/>
      <c r="C41" s="96"/>
      <c r="D41" s="94" t="s">
        <v>1</v>
      </c>
      <c r="E41" s="96"/>
      <c r="F41" s="6"/>
      <c r="H41" s="98" t="s">
        <v>3</v>
      </c>
      <c r="I41" s="6"/>
      <c r="J41" s="96"/>
      <c r="K41" s="94" t="s">
        <v>1</v>
      </c>
      <c r="L41" s="96"/>
      <c r="M41" s="6"/>
      <c r="O41" s="98" t="s">
        <v>3</v>
      </c>
      <c r="P41" s="6"/>
      <c r="Q41" s="96"/>
      <c r="R41" s="94" t="s">
        <v>1</v>
      </c>
      <c r="S41" s="96"/>
      <c r="T41" s="6"/>
    </row>
    <row r="42" spans="1:20" x14ac:dyDescent="0.2">
      <c r="A42" s="99"/>
      <c r="B42" s="6"/>
      <c r="C42" s="97"/>
      <c r="D42" s="95"/>
      <c r="E42" s="97"/>
      <c r="F42" s="6"/>
      <c r="H42" s="99"/>
      <c r="I42" s="6"/>
      <c r="J42" s="97"/>
      <c r="K42" s="95"/>
      <c r="L42" s="97"/>
      <c r="M42" s="6"/>
      <c r="O42" s="99"/>
      <c r="P42" s="6"/>
      <c r="Q42" s="97"/>
      <c r="R42" s="95"/>
      <c r="S42" s="97"/>
      <c r="T42" s="6"/>
    </row>
    <row r="43" spans="1:20" x14ac:dyDescent="0.2">
      <c r="A43" s="98" t="s">
        <v>0</v>
      </c>
      <c r="B43" s="6"/>
      <c r="C43" s="96"/>
      <c r="D43" s="94" t="s">
        <v>1</v>
      </c>
      <c r="E43" s="96"/>
      <c r="F43" s="6"/>
      <c r="H43" s="98" t="s">
        <v>0</v>
      </c>
      <c r="I43" s="6"/>
      <c r="J43" s="96"/>
      <c r="K43" s="94" t="s">
        <v>1</v>
      </c>
      <c r="L43" s="96"/>
      <c r="M43" s="6"/>
      <c r="O43" s="98" t="s">
        <v>0</v>
      </c>
      <c r="P43" s="6"/>
      <c r="Q43" s="96"/>
      <c r="R43" s="94" t="s">
        <v>1</v>
      </c>
      <c r="S43" s="96"/>
      <c r="T43" s="6"/>
    </row>
    <row r="44" spans="1:20" x14ac:dyDescent="0.2">
      <c r="A44" s="99"/>
      <c r="B44" s="6"/>
      <c r="C44" s="97"/>
      <c r="D44" s="95"/>
      <c r="E44" s="97"/>
      <c r="F44" s="6"/>
      <c r="H44" s="99"/>
      <c r="I44" s="6"/>
      <c r="J44" s="97"/>
      <c r="K44" s="95"/>
      <c r="L44" s="97"/>
      <c r="M44" s="6"/>
      <c r="O44" s="99"/>
      <c r="P44" s="6"/>
      <c r="Q44" s="97"/>
      <c r="R44" s="95"/>
      <c r="S44" s="97"/>
      <c r="T44" s="6"/>
    </row>
    <row r="45" spans="1:20" x14ac:dyDescent="0.2">
      <c r="A45" s="98" t="s">
        <v>4</v>
      </c>
      <c r="B45" s="6"/>
      <c r="C45" s="96"/>
      <c r="D45" s="94" t="s">
        <v>1</v>
      </c>
      <c r="E45" s="96"/>
      <c r="F45" s="6"/>
      <c r="H45" s="98" t="s">
        <v>4</v>
      </c>
      <c r="I45" s="6"/>
      <c r="J45" s="96"/>
      <c r="K45" s="94" t="s">
        <v>1</v>
      </c>
      <c r="L45" s="96"/>
      <c r="M45" s="6"/>
      <c r="O45" s="98" t="s">
        <v>4</v>
      </c>
      <c r="P45" s="6"/>
      <c r="Q45" s="96"/>
      <c r="R45" s="94" t="s">
        <v>1</v>
      </c>
      <c r="S45" s="96"/>
      <c r="T45" s="6"/>
    </row>
    <row r="46" spans="1:20" x14ac:dyDescent="0.2">
      <c r="A46" s="99"/>
      <c r="B46" s="6"/>
      <c r="C46" s="97"/>
      <c r="D46" s="95"/>
      <c r="E46" s="97"/>
      <c r="F46" s="6"/>
      <c r="H46" s="99"/>
      <c r="I46" s="6"/>
      <c r="J46" s="97"/>
      <c r="K46" s="95"/>
      <c r="L46" s="97"/>
      <c r="M46" s="6"/>
      <c r="O46" s="99"/>
      <c r="P46" s="6"/>
      <c r="Q46" s="97"/>
      <c r="R46" s="95"/>
      <c r="S46" s="97"/>
      <c r="T46" s="6"/>
    </row>
    <row r="47" spans="1:20" ht="26.25" customHeight="1" x14ac:dyDescent="0.2">
      <c r="A47" s="3" t="s">
        <v>5</v>
      </c>
      <c r="B47" s="6"/>
      <c r="C47" s="7"/>
      <c r="D47" s="11" t="s">
        <v>1</v>
      </c>
      <c r="E47" s="7"/>
      <c r="F47" s="6"/>
      <c r="H47" s="3" t="s">
        <v>5</v>
      </c>
      <c r="I47" s="6"/>
      <c r="J47" s="7"/>
      <c r="K47" s="11" t="s">
        <v>1</v>
      </c>
      <c r="L47" s="7"/>
      <c r="M47" s="6"/>
      <c r="O47" s="3" t="s">
        <v>5</v>
      </c>
      <c r="P47" s="6"/>
      <c r="Q47" s="7"/>
      <c r="R47" s="11" t="s">
        <v>1</v>
      </c>
      <c r="S47" s="7"/>
      <c r="T47" s="6"/>
    </row>
    <row r="48" spans="1:20" ht="27" customHeight="1" x14ac:dyDescent="0.2">
      <c r="A48" s="3" t="s">
        <v>6</v>
      </c>
      <c r="B48" s="6"/>
      <c r="C48" s="7"/>
      <c r="D48" s="11" t="s">
        <v>1</v>
      </c>
      <c r="E48" s="7"/>
      <c r="F48" s="6"/>
      <c r="H48" s="3" t="s">
        <v>6</v>
      </c>
      <c r="I48" s="6"/>
      <c r="J48" s="7"/>
      <c r="K48" s="11" t="s">
        <v>1</v>
      </c>
      <c r="L48" s="7"/>
      <c r="M48" s="6"/>
      <c r="O48" s="3" t="s">
        <v>6</v>
      </c>
      <c r="P48" s="6"/>
      <c r="Q48" s="7"/>
      <c r="R48" s="11" t="s">
        <v>1</v>
      </c>
      <c r="S48" s="7"/>
      <c r="T48" s="6"/>
    </row>
    <row r="49" spans="1:20" ht="26.25" customHeight="1" x14ac:dyDescent="0.2">
      <c r="A49" s="3"/>
      <c r="B49" s="8">
        <f>SUM(C41:C48)</f>
        <v>0</v>
      </c>
      <c r="C49" s="9"/>
      <c r="D49" s="10" t="s">
        <v>1</v>
      </c>
      <c r="E49" s="9"/>
      <c r="F49" s="8">
        <f>SUM(E41:E48)</f>
        <v>0</v>
      </c>
      <c r="H49" s="3"/>
      <c r="I49" s="8">
        <f>SUM(J41:J48)</f>
        <v>0</v>
      </c>
      <c r="J49" s="9"/>
      <c r="K49" s="10" t="s">
        <v>1</v>
      </c>
      <c r="L49" s="9"/>
      <c r="M49" s="8">
        <f>SUM(L41:L48)</f>
        <v>0</v>
      </c>
      <c r="O49" s="3"/>
      <c r="P49" s="8">
        <f>SUM(Q41:Q48)</f>
        <v>0</v>
      </c>
      <c r="Q49" s="9"/>
      <c r="R49" s="10" t="s">
        <v>1</v>
      </c>
      <c r="S49" s="9"/>
      <c r="T49" s="8">
        <f>SUM(S41:S48)</f>
        <v>0</v>
      </c>
    </row>
    <row r="51" spans="1:20" x14ac:dyDescent="0.2">
      <c r="B51" s="64"/>
      <c r="F51" s="71"/>
      <c r="I51" s="64"/>
      <c r="M51" s="71"/>
      <c r="P51" s="64"/>
      <c r="T51" s="72"/>
    </row>
    <row r="52" spans="1:20" ht="26.25" customHeight="1" x14ac:dyDescent="0.2">
      <c r="A52" s="3"/>
      <c r="B52" s="106"/>
      <c r="C52" s="107"/>
      <c r="D52" s="3" t="s">
        <v>2</v>
      </c>
      <c r="E52" s="106"/>
      <c r="F52" s="107"/>
      <c r="H52" s="3"/>
      <c r="I52" s="106"/>
      <c r="J52" s="107"/>
      <c r="K52" s="3" t="s">
        <v>2</v>
      </c>
      <c r="L52" s="106"/>
      <c r="M52" s="107"/>
      <c r="O52" s="3"/>
      <c r="P52" s="106"/>
      <c r="Q52" s="107"/>
      <c r="R52" s="3" t="s">
        <v>2</v>
      </c>
      <c r="S52" s="106"/>
      <c r="T52" s="107"/>
    </row>
    <row r="53" spans="1:20" x14ac:dyDescent="0.2">
      <c r="A53" s="98" t="s">
        <v>3</v>
      </c>
      <c r="B53" s="6"/>
      <c r="C53" s="96"/>
      <c r="D53" s="94" t="s">
        <v>1</v>
      </c>
      <c r="E53" s="96"/>
      <c r="F53" s="6"/>
      <c r="H53" s="98" t="s">
        <v>3</v>
      </c>
      <c r="I53" s="6"/>
      <c r="J53" s="96"/>
      <c r="K53" s="94" t="s">
        <v>1</v>
      </c>
      <c r="L53" s="96"/>
      <c r="M53" s="6"/>
      <c r="O53" s="98" t="s">
        <v>3</v>
      </c>
      <c r="P53" s="6"/>
      <c r="Q53" s="96"/>
      <c r="R53" s="94" t="s">
        <v>1</v>
      </c>
      <c r="S53" s="96"/>
      <c r="T53" s="6"/>
    </row>
    <row r="54" spans="1:20" x14ac:dyDescent="0.2">
      <c r="A54" s="99"/>
      <c r="B54" s="6"/>
      <c r="C54" s="97"/>
      <c r="D54" s="95"/>
      <c r="E54" s="97"/>
      <c r="F54" s="6"/>
      <c r="H54" s="99"/>
      <c r="I54" s="6"/>
      <c r="J54" s="97"/>
      <c r="K54" s="95"/>
      <c r="L54" s="97"/>
      <c r="M54" s="6"/>
      <c r="O54" s="99"/>
      <c r="P54" s="6"/>
      <c r="Q54" s="97"/>
      <c r="R54" s="95"/>
      <c r="S54" s="97"/>
      <c r="T54" s="6"/>
    </row>
    <row r="55" spans="1:20" x14ac:dyDescent="0.2">
      <c r="A55" s="98" t="s">
        <v>0</v>
      </c>
      <c r="B55" s="6"/>
      <c r="C55" s="96"/>
      <c r="D55" s="94" t="s">
        <v>1</v>
      </c>
      <c r="E55" s="96"/>
      <c r="F55" s="6"/>
      <c r="H55" s="98" t="s">
        <v>0</v>
      </c>
      <c r="I55" s="6"/>
      <c r="J55" s="96"/>
      <c r="K55" s="94" t="s">
        <v>1</v>
      </c>
      <c r="L55" s="96"/>
      <c r="M55" s="6"/>
      <c r="O55" s="98" t="s">
        <v>0</v>
      </c>
      <c r="P55" s="6"/>
      <c r="Q55" s="96"/>
      <c r="R55" s="94" t="s">
        <v>1</v>
      </c>
      <c r="S55" s="96"/>
      <c r="T55" s="6"/>
    </row>
    <row r="56" spans="1:20" x14ac:dyDescent="0.2">
      <c r="A56" s="99"/>
      <c r="B56" s="6"/>
      <c r="C56" s="97"/>
      <c r="D56" s="95"/>
      <c r="E56" s="97"/>
      <c r="F56" s="6"/>
      <c r="H56" s="99"/>
      <c r="I56" s="6"/>
      <c r="J56" s="97"/>
      <c r="K56" s="95"/>
      <c r="L56" s="97"/>
      <c r="M56" s="6"/>
      <c r="O56" s="99"/>
      <c r="P56" s="6"/>
      <c r="Q56" s="97"/>
      <c r="R56" s="95"/>
      <c r="S56" s="97"/>
      <c r="T56" s="6"/>
    </row>
    <row r="57" spans="1:20" x14ac:dyDescent="0.2">
      <c r="A57" s="98" t="s">
        <v>4</v>
      </c>
      <c r="B57" s="6"/>
      <c r="C57" s="96"/>
      <c r="D57" s="94" t="s">
        <v>1</v>
      </c>
      <c r="E57" s="96"/>
      <c r="F57" s="6"/>
      <c r="H57" s="98" t="s">
        <v>4</v>
      </c>
      <c r="I57" s="6"/>
      <c r="J57" s="96"/>
      <c r="K57" s="94" t="s">
        <v>1</v>
      </c>
      <c r="L57" s="96"/>
      <c r="M57" s="6"/>
      <c r="O57" s="98" t="s">
        <v>4</v>
      </c>
      <c r="P57" s="6"/>
      <c r="Q57" s="96"/>
      <c r="R57" s="94" t="s">
        <v>1</v>
      </c>
      <c r="S57" s="96"/>
      <c r="T57" s="6"/>
    </row>
    <row r="58" spans="1:20" x14ac:dyDescent="0.2">
      <c r="A58" s="99"/>
      <c r="B58" s="6"/>
      <c r="C58" s="97"/>
      <c r="D58" s="95"/>
      <c r="E58" s="97"/>
      <c r="F58" s="6"/>
      <c r="H58" s="99"/>
      <c r="I58" s="6"/>
      <c r="J58" s="97"/>
      <c r="K58" s="95"/>
      <c r="L58" s="97"/>
      <c r="M58" s="6"/>
      <c r="O58" s="99"/>
      <c r="P58" s="6"/>
      <c r="Q58" s="97"/>
      <c r="R58" s="95"/>
      <c r="S58" s="97"/>
      <c r="T58" s="6"/>
    </row>
    <row r="59" spans="1:20" ht="26.25" customHeight="1" x14ac:dyDescent="0.2">
      <c r="A59" s="3" t="s">
        <v>5</v>
      </c>
      <c r="B59" s="6"/>
      <c r="C59" s="7"/>
      <c r="D59" s="11" t="s">
        <v>1</v>
      </c>
      <c r="E59" s="7"/>
      <c r="F59" s="6"/>
      <c r="H59" s="3" t="s">
        <v>5</v>
      </c>
      <c r="I59" s="6"/>
      <c r="J59" s="7"/>
      <c r="K59" s="11" t="s">
        <v>1</v>
      </c>
      <c r="L59" s="7"/>
      <c r="M59" s="6"/>
      <c r="O59" s="3" t="s">
        <v>5</v>
      </c>
      <c r="P59" s="6"/>
      <c r="Q59" s="7"/>
      <c r="R59" s="11" t="s">
        <v>1</v>
      </c>
      <c r="S59" s="7"/>
      <c r="T59" s="6"/>
    </row>
    <row r="60" spans="1:20" ht="27" customHeight="1" x14ac:dyDescent="0.2">
      <c r="A60" s="3" t="s">
        <v>6</v>
      </c>
      <c r="B60" s="6"/>
      <c r="C60" s="7"/>
      <c r="D60" s="11" t="s">
        <v>1</v>
      </c>
      <c r="E60" s="7"/>
      <c r="F60" s="6"/>
      <c r="H60" s="3" t="s">
        <v>6</v>
      </c>
      <c r="I60" s="6"/>
      <c r="J60" s="7"/>
      <c r="K60" s="11" t="s">
        <v>1</v>
      </c>
      <c r="L60" s="7"/>
      <c r="M60" s="6"/>
      <c r="O60" s="3" t="s">
        <v>6</v>
      </c>
      <c r="P60" s="6"/>
      <c r="Q60" s="7"/>
      <c r="R60" s="11" t="s">
        <v>1</v>
      </c>
      <c r="S60" s="7"/>
      <c r="T60" s="6"/>
    </row>
    <row r="61" spans="1:20" ht="26.25" customHeight="1" x14ac:dyDescent="0.2">
      <c r="A61" s="3"/>
      <c r="B61" s="8">
        <f>SUM(C53:C60)</f>
        <v>0</v>
      </c>
      <c r="C61" s="9"/>
      <c r="D61" s="10" t="s">
        <v>1</v>
      </c>
      <c r="E61" s="9"/>
      <c r="F61" s="8">
        <f>SUM(E53:E60)</f>
        <v>0</v>
      </c>
      <c r="H61" s="3"/>
      <c r="I61" s="8">
        <f>SUM(J53:J60)</f>
        <v>0</v>
      </c>
      <c r="J61" s="9"/>
      <c r="K61" s="10" t="s">
        <v>1</v>
      </c>
      <c r="L61" s="9"/>
      <c r="M61" s="8">
        <f>SUM(L53:L60)</f>
        <v>0</v>
      </c>
      <c r="O61" s="3"/>
      <c r="P61" s="8">
        <f>SUM(Q53:Q60)</f>
        <v>0</v>
      </c>
      <c r="Q61" s="9"/>
      <c r="R61" s="10" t="s">
        <v>1</v>
      </c>
      <c r="S61" s="9"/>
      <c r="T61" s="8">
        <f>SUM(S53:S60)</f>
        <v>0</v>
      </c>
    </row>
  </sheetData>
  <mergeCells count="219">
    <mergeCell ref="B3:C3"/>
    <mergeCell ref="D3:F3"/>
    <mergeCell ref="I3:J3"/>
    <mergeCell ref="K3:M3"/>
    <mergeCell ref="B4:C4"/>
    <mergeCell ref="E4:F4"/>
    <mergeCell ref="I4:J4"/>
    <mergeCell ref="L4:M4"/>
    <mergeCell ref="P4:Q4"/>
    <mergeCell ref="S4:T4"/>
    <mergeCell ref="A5:A6"/>
    <mergeCell ref="C5:C6"/>
    <mergeCell ref="D5:D6"/>
    <mergeCell ref="E5:E6"/>
    <mergeCell ref="H5:H6"/>
    <mergeCell ref="J5:J6"/>
    <mergeCell ref="K5:K6"/>
    <mergeCell ref="L5:L6"/>
    <mergeCell ref="Q7:Q8"/>
    <mergeCell ref="R7:R8"/>
    <mergeCell ref="S7:S8"/>
    <mergeCell ref="O5:O6"/>
    <mergeCell ref="Q5:Q6"/>
    <mergeCell ref="R5:R6"/>
    <mergeCell ref="S5:S6"/>
    <mergeCell ref="A7:A8"/>
    <mergeCell ref="C7:C8"/>
    <mergeCell ref="D7:D8"/>
    <mergeCell ref="E7:E8"/>
    <mergeCell ref="H7:H8"/>
    <mergeCell ref="J7:J8"/>
    <mergeCell ref="A9:A10"/>
    <mergeCell ref="B9:B10"/>
    <mergeCell ref="C9:C10"/>
    <mergeCell ref="D9:D10"/>
    <mergeCell ref="E9:E10"/>
    <mergeCell ref="H9:H10"/>
    <mergeCell ref="K7:K8"/>
    <mergeCell ref="L7:L8"/>
    <mergeCell ref="O7:O8"/>
    <mergeCell ref="S9:S10"/>
    <mergeCell ref="B16:C16"/>
    <mergeCell ref="E16:F16"/>
    <mergeCell ref="P16:Q16"/>
    <mergeCell ref="S16:T16"/>
    <mergeCell ref="J9:J10"/>
    <mergeCell ref="K9:K10"/>
    <mergeCell ref="L9:L10"/>
    <mergeCell ref="O9:O10"/>
    <mergeCell ref="Q9:Q10"/>
    <mergeCell ref="R9:R10"/>
    <mergeCell ref="B15:C15"/>
    <mergeCell ref="D15:F15"/>
    <mergeCell ref="I16:J16"/>
    <mergeCell ref="L16:M16"/>
    <mergeCell ref="I15:J15"/>
    <mergeCell ref="K15:M15"/>
    <mergeCell ref="O17:O18"/>
    <mergeCell ref="Q17:Q18"/>
    <mergeCell ref="R17:R18"/>
    <mergeCell ref="S17:S18"/>
    <mergeCell ref="A17:A18"/>
    <mergeCell ref="C17:C18"/>
    <mergeCell ref="D17:D18"/>
    <mergeCell ref="E17:E18"/>
    <mergeCell ref="H17:H18"/>
    <mergeCell ref="J17:J18"/>
    <mergeCell ref="L17:L18"/>
    <mergeCell ref="K17:K18"/>
    <mergeCell ref="Q19:Q20"/>
    <mergeCell ref="R19:R20"/>
    <mergeCell ref="S19:S20"/>
    <mergeCell ref="A19:A20"/>
    <mergeCell ref="C19:C20"/>
    <mergeCell ref="D19:D20"/>
    <mergeCell ref="E19:E20"/>
    <mergeCell ref="H19:H20"/>
    <mergeCell ref="K19:K20"/>
    <mergeCell ref="L19:L20"/>
    <mergeCell ref="J19:J20"/>
    <mergeCell ref="A21:A22"/>
    <mergeCell ref="C21:C22"/>
    <mergeCell ref="D21:D22"/>
    <mergeCell ref="E21:E22"/>
    <mergeCell ref="H21:H22"/>
    <mergeCell ref="O19:O20"/>
    <mergeCell ref="J21:J22"/>
    <mergeCell ref="B28:C28"/>
    <mergeCell ref="E28:F28"/>
    <mergeCell ref="I28:J28"/>
    <mergeCell ref="L28:M28"/>
    <mergeCell ref="L21:L22"/>
    <mergeCell ref="K21:K22"/>
    <mergeCell ref="P28:Q28"/>
    <mergeCell ref="S28:T28"/>
    <mergeCell ref="O21:O22"/>
    <mergeCell ref="Q21:Q22"/>
    <mergeCell ref="R21:R22"/>
    <mergeCell ref="S21:S22"/>
    <mergeCell ref="K29:K30"/>
    <mergeCell ref="L29:L30"/>
    <mergeCell ref="O29:O30"/>
    <mergeCell ref="Q29:Q30"/>
    <mergeCell ref="R29:R30"/>
    <mergeCell ref="S29:S30"/>
    <mergeCell ref="A29:A30"/>
    <mergeCell ref="C29:C30"/>
    <mergeCell ref="D29:D30"/>
    <mergeCell ref="E29:E30"/>
    <mergeCell ref="H29:H30"/>
    <mergeCell ref="J29:J30"/>
    <mergeCell ref="Q31:Q32"/>
    <mergeCell ref="R31:R32"/>
    <mergeCell ref="S31:S32"/>
    <mergeCell ref="A31:A32"/>
    <mergeCell ref="C31:C32"/>
    <mergeCell ref="D31:D32"/>
    <mergeCell ref="E31:E32"/>
    <mergeCell ref="H31:H32"/>
    <mergeCell ref="J31:J32"/>
    <mergeCell ref="A33:A34"/>
    <mergeCell ref="C33:C34"/>
    <mergeCell ref="D33:D34"/>
    <mergeCell ref="E33:E34"/>
    <mergeCell ref="H33:H34"/>
    <mergeCell ref="J33:J34"/>
    <mergeCell ref="K31:K32"/>
    <mergeCell ref="L31:L32"/>
    <mergeCell ref="O31:O32"/>
    <mergeCell ref="B40:C40"/>
    <mergeCell ref="E40:F40"/>
    <mergeCell ref="I40:J40"/>
    <mergeCell ref="L40:M40"/>
    <mergeCell ref="P40:Q40"/>
    <mergeCell ref="S40:T40"/>
    <mergeCell ref="K33:K34"/>
    <mergeCell ref="L33:L34"/>
    <mergeCell ref="O33:O34"/>
    <mergeCell ref="Q33:Q34"/>
    <mergeCell ref="R33:R34"/>
    <mergeCell ref="S33:S34"/>
    <mergeCell ref="K41:K42"/>
    <mergeCell ref="L41:L42"/>
    <mergeCell ref="O41:O42"/>
    <mergeCell ref="Q41:Q42"/>
    <mergeCell ref="R41:R42"/>
    <mergeCell ref="S41:S42"/>
    <mergeCell ref="A41:A42"/>
    <mergeCell ref="C41:C42"/>
    <mergeCell ref="D41:D42"/>
    <mergeCell ref="E41:E42"/>
    <mergeCell ref="H41:H42"/>
    <mergeCell ref="J41:J42"/>
    <mergeCell ref="Q43:Q44"/>
    <mergeCell ref="R43:R44"/>
    <mergeCell ref="S43:S44"/>
    <mergeCell ref="A43:A44"/>
    <mergeCell ref="C43:C44"/>
    <mergeCell ref="D43:D44"/>
    <mergeCell ref="E43:E44"/>
    <mergeCell ref="H43:H44"/>
    <mergeCell ref="J43:J44"/>
    <mergeCell ref="A45:A46"/>
    <mergeCell ref="C45:C46"/>
    <mergeCell ref="D45:D46"/>
    <mergeCell ref="E45:E46"/>
    <mergeCell ref="H45:H46"/>
    <mergeCell ref="J45:J46"/>
    <mergeCell ref="K43:K44"/>
    <mergeCell ref="L43:L44"/>
    <mergeCell ref="O43:O44"/>
    <mergeCell ref="B52:C52"/>
    <mergeCell ref="E52:F52"/>
    <mergeCell ref="I52:J52"/>
    <mergeCell ref="L52:M52"/>
    <mergeCell ref="P52:Q52"/>
    <mergeCell ref="S52:T52"/>
    <mergeCell ref="K45:K46"/>
    <mergeCell ref="L45:L46"/>
    <mergeCell ref="O45:O46"/>
    <mergeCell ref="Q45:Q46"/>
    <mergeCell ref="R45:R46"/>
    <mergeCell ref="S45:S46"/>
    <mergeCell ref="K53:K54"/>
    <mergeCell ref="L53:L54"/>
    <mergeCell ref="O53:O54"/>
    <mergeCell ref="Q53:Q54"/>
    <mergeCell ref="R53:R54"/>
    <mergeCell ref="S53:S54"/>
    <mergeCell ref="A53:A54"/>
    <mergeCell ref="C53:C54"/>
    <mergeCell ref="D53:D54"/>
    <mergeCell ref="E53:E54"/>
    <mergeCell ref="H53:H54"/>
    <mergeCell ref="J53:J54"/>
    <mergeCell ref="K55:K56"/>
    <mergeCell ref="L55:L56"/>
    <mergeCell ref="O55:O56"/>
    <mergeCell ref="Q55:Q56"/>
    <mergeCell ref="R55:R56"/>
    <mergeCell ref="S55:S56"/>
    <mergeCell ref="A55:A56"/>
    <mergeCell ref="C55:C56"/>
    <mergeCell ref="D55:D56"/>
    <mergeCell ref="E55:E56"/>
    <mergeCell ref="H55:H56"/>
    <mergeCell ref="J55:J56"/>
    <mergeCell ref="K57:K58"/>
    <mergeCell ref="L57:L58"/>
    <mergeCell ref="O57:O58"/>
    <mergeCell ref="Q57:Q58"/>
    <mergeCell ref="R57:R58"/>
    <mergeCell ref="S57:S58"/>
    <mergeCell ref="A57:A58"/>
    <mergeCell ref="C57:C58"/>
    <mergeCell ref="D57:D58"/>
    <mergeCell ref="E57:E58"/>
    <mergeCell ref="H57:H58"/>
    <mergeCell ref="J57:J58"/>
  </mergeCells>
  <phoneticPr fontId="4"/>
  <dataValidations count="3">
    <dataValidation type="list" allowBlank="1" showInputMessage="1" showErrorMessage="1" sqref="T5:T12 M5:M12 F17:F24" xr:uid="{AA0E463E-1689-45B6-AC0F-69BB84E9809E}">
      <formula1>$K$21:$K$40</formula1>
    </dataValidation>
    <dataValidation type="list" allowBlank="1" showInputMessage="1" showErrorMessage="1" sqref="P5:P12 I5:I12 B17:B24" xr:uid="{011B9312-5874-44E5-9AAE-C7DD13DC6C36}">
      <formula1>$J$21:$J$40</formula1>
    </dataValidation>
    <dataValidation type="list" allowBlank="1" showInputMessage="1" showErrorMessage="1" sqref="S4:T4 P4:Q4 I4:J4 E16:F16 B16:C16" xr:uid="{4CD9EA61-3BD3-4F54-97F1-4F31E3232422}">
      <formula1>$F$20:$F$28</formula1>
    </dataValidation>
  </dataValidations>
  <pageMargins left="0.93" right="0.78700000000000003" top="0.4" bottom="0.36" header="0.31" footer="0.33"/>
  <pageSetup paperSize="9" scale="8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FA83-E501-4631-A84E-0587DE73A654}">
  <sheetPr codeName="Sheet13"/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29"/>
  <sheetViews>
    <sheetView workbookViewId="0">
      <selection activeCell="Z8" sqref="Z8:Z9"/>
    </sheetView>
  </sheetViews>
  <sheetFormatPr defaultRowHeight="13.2" x14ac:dyDescent="0.2"/>
  <cols>
    <col min="1" max="1" width="15.6640625" customWidth="1"/>
    <col min="2" max="19" width="3.6640625" style="38" customWidth="1"/>
    <col min="20" max="20" width="4.109375" customWidth="1"/>
    <col min="21" max="21" width="3.6640625" customWidth="1"/>
    <col min="22" max="22" width="4.5546875" customWidth="1"/>
    <col min="23" max="25" width="3.6640625" customWidth="1"/>
    <col min="26" max="26" width="4.6640625" customWidth="1"/>
    <col min="27" max="32" width="4.6640625" hidden="1" customWidth="1"/>
    <col min="33" max="40" width="4.6640625" customWidth="1"/>
  </cols>
  <sheetData>
    <row r="1" spans="1:32" s="36" customFormat="1" ht="16.2" x14ac:dyDescent="0.2">
      <c r="A1" s="34" t="str">
        <f>組み合わせ!$A$1</f>
        <v>2024年度</v>
      </c>
      <c r="B1" s="34" t="s">
        <v>43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3" spans="1:32" x14ac:dyDescent="0.2">
      <c r="B3" s="37" t="s">
        <v>25</v>
      </c>
    </row>
    <row r="4" spans="1:32" x14ac:dyDescent="0.2">
      <c r="B4" s="37" t="s">
        <v>26</v>
      </c>
    </row>
    <row r="5" spans="1:32" x14ac:dyDescent="0.2">
      <c r="A5" s="38"/>
      <c r="B5" s="77" t="str">
        <f>A6</f>
        <v>三菱電機関西Ａ</v>
      </c>
      <c r="C5" s="77"/>
      <c r="D5" s="77"/>
      <c r="E5" s="77" t="str">
        <f>A8</f>
        <v>コカ・コーラボトラーズ</v>
      </c>
      <c r="F5" s="77"/>
      <c r="G5" s="77"/>
      <c r="H5" s="77" t="str">
        <f>A10</f>
        <v>ＮＴＴ西日本Ａ</v>
      </c>
      <c r="I5" s="77"/>
      <c r="J5" s="77"/>
      <c r="K5" s="78" t="str">
        <f>A12</f>
        <v>阪急電鉄</v>
      </c>
      <c r="L5" s="79"/>
      <c r="M5" s="80"/>
      <c r="N5" s="78" t="str">
        <f>A14</f>
        <v>三菱ＵＦＪ銀行</v>
      </c>
      <c r="O5" s="79"/>
      <c r="P5" s="80"/>
      <c r="Q5" s="79" t="str">
        <f>A16</f>
        <v>パナソニック</v>
      </c>
      <c r="R5" s="79"/>
      <c r="S5" s="80"/>
      <c r="T5" s="81" t="s">
        <v>27</v>
      </c>
      <c r="U5" s="81"/>
      <c r="V5" s="82"/>
      <c r="W5" s="83" t="s">
        <v>28</v>
      </c>
      <c r="X5" s="83"/>
      <c r="Y5" s="84"/>
      <c r="Z5" s="39" t="s">
        <v>29</v>
      </c>
    </row>
    <row r="6" spans="1:32" x14ac:dyDescent="0.2">
      <c r="A6" s="89" t="str">
        <f>組み合わせ!$A$5</f>
        <v>三菱電機関西Ａ</v>
      </c>
      <c r="B6" s="40"/>
      <c r="C6" s="41"/>
      <c r="D6" s="42"/>
      <c r="E6" s="43">
        <f>GA詳細!$C$13</f>
        <v>3</v>
      </c>
      <c r="F6" s="43" t="s">
        <v>42</v>
      </c>
      <c r="G6" s="43">
        <f>GA詳細!$E$13</f>
        <v>2</v>
      </c>
      <c r="H6" s="44">
        <f>GA詳細!$J$13</f>
        <v>4</v>
      </c>
      <c r="I6" s="43" t="s">
        <v>42</v>
      </c>
      <c r="J6" s="45">
        <f>GA詳細!$L$13</f>
        <v>1</v>
      </c>
      <c r="K6" s="44">
        <f>GA詳細!$Q$13</f>
        <v>4</v>
      </c>
      <c r="L6" s="43" t="s">
        <v>42</v>
      </c>
      <c r="M6" s="45">
        <f>GA詳細!$S$13</f>
        <v>1</v>
      </c>
      <c r="N6" s="44">
        <f>GA詳細!$C$25</f>
        <v>5</v>
      </c>
      <c r="O6" s="43" t="s">
        <v>42</v>
      </c>
      <c r="P6" s="45">
        <f>GA詳細!$E$25</f>
        <v>0</v>
      </c>
      <c r="Q6" s="43">
        <f>GA詳細!$J$25</f>
        <v>5</v>
      </c>
      <c r="R6" s="43" t="s">
        <v>42</v>
      </c>
      <c r="S6" s="45">
        <f>GA詳細!$L$25</f>
        <v>0</v>
      </c>
      <c r="T6" s="46">
        <f t="shared" ref="T6:T17" si="0">B6+E6+H6+K6+N6+Q6</f>
        <v>21</v>
      </c>
      <c r="U6" s="47" t="s">
        <v>42</v>
      </c>
      <c r="V6" s="48">
        <f t="shared" ref="V6:V17" si="1">D6+G6+J6+M6+P6+S6</f>
        <v>4</v>
      </c>
      <c r="W6" s="85">
        <f>COUNTIF(AA6:AF6,1)</f>
        <v>5</v>
      </c>
      <c r="X6" s="83" t="s">
        <v>42</v>
      </c>
      <c r="Y6" s="84">
        <f>COUNTIF(AA6:AF6,0)</f>
        <v>0</v>
      </c>
      <c r="Z6" s="76">
        <v>1</v>
      </c>
      <c r="AA6" s="49" t="str">
        <f>IF(B6&gt;D6,1,IF(B6&lt;D6,0,""))</f>
        <v/>
      </c>
      <c r="AB6" s="49">
        <f>IF(E6&gt;G6,1,IF(E6&lt;G6,0,""))</f>
        <v>1</v>
      </c>
      <c r="AC6" s="49">
        <f>IF(H6&gt;J6,1,IF(H6&lt;J6,0,""))</f>
        <v>1</v>
      </c>
      <c r="AD6" s="49">
        <f>IF(K6&gt;M6,1,IF(K6&lt;M6,0,""))</f>
        <v>1</v>
      </c>
      <c r="AE6" s="49">
        <f>IF(N6&gt;P6,1,IF(N6&lt;P6,0,""))</f>
        <v>1</v>
      </c>
      <c r="AF6" s="49">
        <f>IF(Q6&gt;S6,1,IF(Q6&lt;S6,0,""))</f>
        <v>1</v>
      </c>
    </row>
    <row r="7" spans="1:32" x14ac:dyDescent="0.2">
      <c r="A7" s="90"/>
      <c r="B7" s="50"/>
      <c r="C7" s="51"/>
      <c r="D7" s="52"/>
      <c r="E7" s="53">
        <f>GA詳細!$B$13</f>
        <v>34</v>
      </c>
      <c r="F7" s="53" t="s">
        <v>42</v>
      </c>
      <c r="G7" s="53">
        <f>GA詳細!$F$13</f>
        <v>21</v>
      </c>
      <c r="H7" s="54">
        <f>GA詳細!$I$13</f>
        <v>32</v>
      </c>
      <c r="I7" s="53" t="s">
        <v>42</v>
      </c>
      <c r="J7" s="55">
        <f>GA詳細!$M$13</f>
        <v>17</v>
      </c>
      <c r="K7" s="54">
        <f>GA詳細!$P$13</f>
        <v>37</v>
      </c>
      <c r="L7" s="53" t="s">
        <v>42</v>
      </c>
      <c r="M7" s="55">
        <f>GA詳細!$T$13</f>
        <v>22</v>
      </c>
      <c r="N7" s="54">
        <f>GA詳細!$B$25</f>
        <v>40</v>
      </c>
      <c r="O7" s="53" t="s">
        <v>42</v>
      </c>
      <c r="P7" s="55">
        <f>GA詳細!$F$25</f>
        <v>3</v>
      </c>
      <c r="Q7" s="53">
        <f>GA詳細!$I$25</f>
        <v>40</v>
      </c>
      <c r="R7" s="53" t="s">
        <v>42</v>
      </c>
      <c r="S7" s="55">
        <f>GA詳細!$M$25</f>
        <v>7</v>
      </c>
      <c r="T7" s="56">
        <f t="shared" si="0"/>
        <v>183</v>
      </c>
      <c r="U7" s="57" t="s">
        <v>42</v>
      </c>
      <c r="V7" s="58">
        <f t="shared" si="1"/>
        <v>70</v>
      </c>
      <c r="W7" s="86"/>
      <c r="X7" s="87"/>
      <c r="Y7" s="88"/>
      <c r="Z7" s="76"/>
      <c r="AA7" s="49"/>
      <c r="AB7" s="49"/>
      <c r="AC7" s="49"/>
      <c r="AD7" s="49"/>
      <c r="AE7" s="49"/>
      <c r="AF7" s="49"/>
    </row>
    <row r="8" spans="1:32" x14ac:dyDescent="0.2">
      <c r="A8" s="89" t="str">
        <f>組み合わせ!$A$6</f>
        <v>コカ・コーラボトラーズ</v>
      </c>
      <c r="B8" s="44">
        <f>G6</f>
        <v>2</v>
      </c>
      <c r="C8" s="43" t="s">
        <v>42</v>
      </c>
      <c r="D8" s="45">
        <f>E6</f>
        <v>3</v>
      </c>
      <c r="E8" s="41"/>
      <c r="F8" s="41"/>
      <c r="G8" s="41"/>
      <c r="H8" s="44">
        <f>GA詳細!$Q$25</f>
        <v>3</v>
      </c>
      <c r="I8" s="43" t="s">
        <v>42</v>
      </c>
      <c r="J8" s="45">
        <f>GA詳細!$S$25</f>
        <v>2</v>
      </c>
      <c r="K8" s="44">
        <f>GA詳細!$C$37</f>
        <v>4</v>
      </c>
      <c r="L8" s="43" t="s">
        <v>42</v>
      </c>
      <c r="M8" s="45">
        <f>GA詳細!$E$37</f>
        <v>1</v>
      </c>
      <c r="N8" s="43">
        <f>GA詳細!$J$37</f>
        <v>5</v>
      </c>
      <c r="O8" s="43" t="s">
        <v>42</v>
      </c>
      <c r="P8" s="45">
        <f>GA詳細!$L$37</f>
        <v>0</v>
      </c>
      <c r="Q8" s="43">
        <f>GA詳細!$Q$37</f>
        <v>2</v>
      </c>
      <c r="R8" s="43" t="s">
        <v>42</v>
      </c>
      <c r="S8" s="45">
        <f>GA詳細!$S$37</f>
        <v>3</v>
      </c>
      <c r="T8" s="46">
        <f t="shared" si="0"/>
        <v>16</v>
      </c>
      <c r="U8" s="47" t="s">
        <v>42</v>
      </c>
      <c r="V8" s="48">
        <f t="shared" si="1"/>
        <v>9</v>
      </c>
      <c r="W8" s="85">
        <f>COUNTIF(AA8:AF8,1)</f>
        <v>3</v>
      </c>
      <c r="X8" s="83" t="s">
        <v>42</v>
      </c>
      <c r="Y8" s="84">
        <f>COUNTIF(AA8:AF8,0)</f>
        <v>2</v>
      </c>
      <c r="Z8" s="76">
        <v>2</v>
      </c>
      <c r="AA8" s="49">
        <f>IF(B8&gt;D8,1,IF(B8&lt;D8,0,""))</f>
        <v>0</v>
      </c>
      <c r="AB8" s="49" t="str">
        <f>IF(E8&gt;G8,1,IF(E8&lt;G8,0,""))</f>
        <v/>
      </c>
      <c r="AC8" s="49">
        <f>IF(H8&gt;J8,1,IF(H8&lt;J8,0,""))</f>
        <v>1</v>
      </c>
      <c r="AD8" s="49">
        <f>IF(K8&gt;M8,1,IF(K8&lt;M8,0,""))</f>
        <v>1</v>
      </c>
      <c r="AE8" s="49">
        <f>IF(N8&gt;P8,1,IF(N8&lt;P8,0,""))</f>
        <v>1</v>
      </c>
      <c r="AF8" s="49">
        <f>IF(Q8&gt;S8,1,IF(Q8&lt;S8,0,""))</f>
        <v>0</v>
      </c>
    </row>
    <row r="9" spans="1:32" x14ac:dyDescent="0.2">
      <c r="A9" s="90"/>
      <c r="B9" s="54">
        <f>G7</f>
        <v>21</v>
      </c>
      <c r="C9" s="53" t="s">
        <v>42</v>
      </c>
      <c r="D9" s="55">
        <f>E7</f>
        <v>34</v>
      </c>
      <c r="E9" s="51"/>
      <c r="F9" s="51"/>
      <c r="G9" s="51"/>
      <c r="H9" s="54">
        <f>GA詳細!$P$25</f>
        <v>29</v>
      </c>
      <c r="I9" s="53" t="s">
        <v>42</v>
      </c>
      <c r="J9" s="55">
        <f>GA詳細!$T$25</f>
        <v>25</v>
      </c>
      <c r="K9" s="54">
        <f>GA詳細!$B$37</f>
        <v>36</v>
      </c>
      <c r="L9" s="53" t="s">
        <v>42</v>
      </c>
      <c r="M9" s="55">
        <f>GA詳細!$F$37</f>
        <v>19</v>
      </c>
      <c r="N9" s="53">
        <f>GA詳細!$I$37</f>
        <v>40</v>
      </c>
      <c r="O9" s="53" t="s">
        <v>42</v>
      </c>
      <c r="P9" s="55">
        <f>GA詳細!$M$37</f>
        <v>9</v>
      </c>
      <c r="Q9" s="53">
        <f>GA詳細!$P$37</f>
        <v>30</v>
      </c>
      <c r="R9" s="53" t="s">
        <v>42</v>
      </c>
      <c r="S9" s="55">
        <f>GA詳細!$T$37</f>
        <v>30</v>
      </c>
      <c r="T9" s="56">
        <f t="shared" si="0"/>
        <v>156</v>
      </c>
      <c r="U9" s="57" t="s">
        <v>42</v>
      </c>
      <c r="V9" s="58">
        <f t="shared" si="1"/>
        <v>117</v>
      </c>
      <c r="W9" s="86"/>
      <c r="X9" s="87"/>
      <c r="Y9" s="88"/>
      <c r="Z9" s="76"/>
      <c r="AA9" s="49"/>
      <c r="AB9" s="49"/>
      <c r="AC9" s="49"/>
      <c r="AD9" s="49"/>
      <c r="AE9" s="49"/>
      <c r="AF9" s="49"/>
    </row>
    <row r="10" spans="1:32" x14ac:dyDescent="0.2">
      <c r="A10" s="89" t="str">
        <f>組み合わせ!$A$7</f>
        <v>ＮＴＴ西日本Ａ</v>
      </c>
      <c r="B10" s="44">
        <f>J6</f>
        <v>1</v>
      </c>
      <c r="C10" s="43" t="s">
        <v>42</v>
      </c>
      <c r="D10" s="45">
        <f>H6</f>
        <v>4</v>
      </c>
      <c r="E10" s="44">
        <f>J8</f>
        <v>2</v>
      </c>
      <c r="F10" s="43" t="s">
        <v>42</v>
      </c>
      <c r="G10" s="45">
        <f>H8</f>
        <v>3</v>
      </c>
      <c r="H10" s="40"/>
      <c r="I10" s="41"/>
      <c r="J10" s="42"/>
      <c r="K10" s="44">
        <f>GA詳細!$C$49</f>
        <v>1</v>
      </c>
      <c r="L10" s="43" t="s">
        <v>42</v>
      </c>
      <c r="M10" s="45">
        <f>GA詳細!$E$49</f>
        <v>4</v>
      </c>
      <c r="N10" s="44">
        <f>GA詳細!$J$49</f>
        <v>4</v>
      </c>
      <c r="O10" s="43" t="s">
        <v>42</v>
      </c>
      <c r="P10" s="45">
        <f>GA詳細!$L$49</f>
        <v>1</v>
      </c>
      <c r="Q10" s="43">
        <f>GA詳細!$Q$49</f>
        <v>3</v>
      </c>
      <c r="R10" s="43" t="s">
        <v>42</v>
      </c>
      <c r="S10" s="45">
        <f>GA詳細!$S$49</f>
        <v>2</v>
      </c>
      <c r="T10" s="46">
        <f t="shared" si="0"/>
        <v>11</v>
      </c>
      <c r="U10" s="47" t="s">
        <v>42</v>
      </c>
      <c r="V10" s="48">
        <f t="shared" si="1"/>
        <v>14</v>
      </c>
      <c r="W10" s="85">
        <f>COUNTIF(AA10:AF10,1)</f>
        <v>2</v>
      </c>
      <c r="X10" s="83" t="s">
        <v>42</v>
      </c>
      <c r="Y10" s="84">
        <f>COUNTIF(AA10:AF10,0)</f>
        <v>3</v>
      </c>
      <c r="Z10" s="76">
        <v>5</v>
      </c>
      <c r="AA10" s="49">
        <f>IF(B10&gt;D10,1,IF(B10&lt;D10,0,""))</f>
        <v>0</v>
      </c>
      <c r="AB10" s="49">
        <f>IF(E10&gt;G10,1,IF(E10&lt;G10,0,""))</f>
        <v>0</v>
      </c>
      <c r="AC10" s="49" t="str">
        <f>IF(H10&gt;J10,1,IF(H10&lt;J10,0,""))</f>
        <v/>
      </c>
      <c r="AD10" s="49">
        <f>IF(K10&gt;M10,1,IF(K10&lt;M10,0,""))</f>
        <v>0</v>
      </c>
      <c r="AE10" s="49">
        <f>IF(N10&gt;P10,1,IF(N10&lt;P10,0,""))</f>
        <v>1</v>
      </c>
      <c r="AF10" s="49">
        <f>IF(Q10&gt;S10,1,IF(Q10&lt;S10,0,""))</f>
        <v>1</v>
      </c>
    </row>
    <row r="11" spans="1:32" x14ac:dyDescent="0.2">
      <c r="A11" s="90"/>
      <c r="B11" s="54">
        <f>J7</f>
        <v>17</v>
      </c>
      <c r="C11" s="53" t="s">
        <v>42</v>
      </c>
      <c r="D11" s="55">
        <f>H7</f>
        <v>32</v>
      </c>
      <c r="E11" s="54">
        <f>J9</f>
        <v>25</v>
      </c>
      <c r="F11" s="53" t="s">
        <v>42</v>
      </c>
      <c r="G11" s="55">
        <f>H9</f>
        <v>29</v>
      </c>
      <c r="H11" s="50"/>
      <c r="I11" s="51"/>
      <c r="J11" s="52"/>
      <c r="K11" s="54">
        <f>GA詳細!$B$49</f>
        <v>17</v>
      </c>
      <c r="L11" s="53" t="s">
        <v>42</v>
      </c>
      <c r="M11" s="55">
        <f>GA詳細!$F$49</f>
        <v>37</v>
      </c>
      <c r="N11" s="54">
        <f>GA詳細!$I$49</f>
        <v>36</v>
      </c>
      <c r="O11" s="53" t="s">
        <v>42</v>
      </c>
      <c r="P11" s="55">
        <f>GA詳細!$M$49</f>
        <v>15</v>
      </c>
      <c r="Q11" s="53">
        <f>GA詳細!$P$49</f>
        <v>31</v>
      </c>
      <c r="R11" s="53" t="s">
        <v>42</v>
      </c>
      <c r="S11" s="55">
        <f>GA詳細!$T$49</f>
        <v>35</v>
      </c>
      <c r="T11" s="56">
        <f t="shared" si="0"/>
        <v>126</v>
      </c>
      <c r="U11" s="57" t="s">
        <v>42</v>
      </c>
      <c r="V11" s="58">
        <f t="shared" si="1"/>
        <v>148</v>
      </c>
      <c r="W11" s="86"/>
      <c r="X11" s="87"/>
      <c r="Y11" s="88"/>
      <c r="Z11" s="76"/>
      <c r="AA11" s="49"/>
      <c r="AB11" s="49"/>
      <c r="AC11" s="49"/>
      <c r="AD11" s="49"/>
      <c r="AE11" s="49"/>
      <c r="AF11" s="49"/>
    </row>
    <row r="12" spans="1:32" x14ac:dyDescent="0.2">
      <c r="A12" s="89" t="str">
        <f>組み合わせ!$A$8</f>
        <v>阪急電鉄</v>
      </c>
      <c r="B12" s="44">
        <f>M6</f>
        <v>1</v>
      </c>
      <c r="C12" s="43" t="s">
        <v>42</v>
      </c>
      <c r="D12" s="45">
        <f>K6</f>
        <v>4</v>
      </c>
      <c r="E12" s="43">
        <f>M8</f>
        <v>1</v>
      </c>
      <c r="F12" s="43" t="s">
        <v>42</v>
      </c>
      <c r="G12" s="43">
        <f>K8</f>
        <v>4</v>
      </c>
      <c r="H12" s="44">
        <f>M10</f>
        <v>4</v>
      </c>
      <c r="I12" s="43" t="s">
        <v>42</v>
      </c>
      <c r="J12" s="45">
        <f>K10</f>
        <v>1</v>
      </c>
      <c r="K12" s="40"/>
      <c r="L12" s="41"/>
      <c r="M12" s="42"/>
      <c r="N12" s="44">
        <f>GA詳細!$C$61</f>
        <v>4</v>
      </c>
      <c r="O12" s="43" t="s">
        <v>42</v>
      </c>
      <c r="P12" s="45">
        <f>GA詳細!$E$61</f>
        <v>1</v>
      </c>
      <c r="Q12" s="43">
        <f>GA詳細!$J$61</f>
        <v>1</v>
      </c>
      <c r="R12" s="43" t="s">
        <v>42</v>
      </c>
      <c r="S12" s="45">
        <f>GA詳細!$L$61</f>
        <v>4</v>
      </c>
      <c r="T12" s="46">
        <f t="shared" si="0"/>
        <v>11</v>
      </c>
      <c r="U12" s="47" t="s">
        <v>42</v>
      </c>
      <c r="V12" s="48">
        <f t="shared" si="1"/>
        <v>14</v>
      </c>
      <c r="W12" s="85">
        <f>COUNTIF(AA12:AF12,1)</f>
        <v>2</v>
      </c>
      <c r="X12" s="83" t="s">
        <v>42</v>
      </c>
      <c r="Y12" s="84">
        <f>COUNTIF(AA12:AF12,0)</f>
        <v>3</v>
      </c>
      <c r="Z12" s="76">
        <v>4</v>
      </c>
      <c r="AA12" s="49">
        <f>IF(B12&gt;D12,1,IF(B12&lt;D12,0,""))</f>
        <v>0</v>
      </c>
      <c r="AB12" s="49">
        <f>IF(E12&gt;G12,1,IF(E12&lt;G12,0,""))</f>
        <v>0</v>
      </c>
      <c r="AC12" s="49">
        <f>IF(H12&gt;J12,1,IF(H12&lt;J12,0,""))</f>
        <v>1</v>
      </c>
      <c r="AD12" s="49" t="str">
        <f>IF(K12&gt;M12,1,IF(K12&lt;M12,0,""))</f>
        <v/>
      </c>
      <c r="AE12" s="49">
        <f>IF(N12&gt;P12,1,IF(N12&lt;P12,0,""))</f>
        <v>1</v>
      </c>
      <c r="AF12" s="49">
        <f>IF(Q12&gt;S12,1,IF(Q12&lt;S12,0,""))</f>
        <v>0</v>
      </c>
    </row>
    <row r="13" spans="1:32" x14ac:dyDescent="0.2">
      <c r="A13" s="90"/>
      <c r="B13" s="54">
        <f>M7</f>
        <v>22</v>
      </c>
      <c r="C13" s="53" t="s">
        <v>42</v>
      </c>
      <c r="D13" s="55">
        <f>K7</f>
        <v>37</v>
      </c>
      <c r="E13" s="53">
        <f>M9</f>
        <v>19</v>
      </c>
      <c r="F13" s="53" t="s">
        <v>42</v>
      </c>
      <c r="G13" s="53">
        <f>K9</f>
        <v>36</v>
      </c>
      <c r="H13" s="54">
        <f>M11</f>
        <v>37</v>
      </c>
      <c r="I13" s="53" t="s">
        <v>42</v>
      </c>
      <c r="J13" s="55">
        <f>K11</f>
        <v>17</v>
      </c>
      <c r="K13" s="50"/>
      <c r="L13" s="51"/>
      <c r="M13" s="52"/>
      <c r="N13" s="54">
        <f>GA詳細!$B$61</f>
        <v>35</v>
      </c>
      <c r="O13" s="53" t="s">
        <v>42</v>
      </c>
      <c r="P13" s="55">
        <f>GA詳細!$F$61</f>
        <v>15</v>
      </c>
      <c r="Q13" s="53">
        <f>GA詳細!$I$61</f>
        <v>18</v>
      </c>
      <c r="R13" s="53" t="s">
        <v>42</v>
      </c>
      <c r="S13" s="55">
        <f>GA詳細!$M$61</f>
        <v>36</v>
      </c>
      <c r="T13" s="56">
        <f t="shared" si="0"/>
        <v>131</v>
      </c>
      <c r="U13" s="57" t="s">
        <v>42</v>
      </c>
      <c r="V13" s="58">
        <f t="shared" si="1"/>
        <v>141</v>
      </c>
      <c r="W13" s="86"/>
      <c r="X13" s="87"/>
      <c r="Y13" s="88"/>
      <c r="Z13" s="76"/>
      <c r="AA13" s="49"/>
      <c r="AB13" s="49"/>
      <c r="AC13" s="49"/>
      <c r="AD13" s="49"/>
      <c r="AE13" s="49"/>
      <c r="AF13" s="49"/>
    </row>
    <row r="14" spans="1:32" x14ac:dyDescent="0.2">
      <c r="A14" s="89" t="str">
        <f>組み合わせ!$A$9</f>
        <v>三菱ＵＦＪ銀行</v>
      </c>
      <c r="B14" s="44">
        <f>P6</f>
        <v>0</v>
      </c>
      <c r="C14" s="43" t="s">
        <v>42</v>
      </c>
      <c r="D14" s="45">
        <f>N6</f>
        <v>5</v>
      </c>
      <c r="E14" s="43">
        <f>P8</f>
        <v>0</v>
      </c>
      <c r="F14" s="43" t="s">
        <v>42</v>
      </c>
      <c r="G14" s="43">
        <f>N8</f>
        <v>5</v>
      </c>
      <c r="H14" s="44">
        <f>P10</f>
        <v>1</v>
      </c>
      <c r="I14" s="43" t="s">
        <v>42</v>
      </c>
      <c r="J14" s="45">
        <f>N10</f>
        <v>4</v>
      </c>
      <c r="K14" s="44">
        <f>P12</f>
        <v>1</v>
      </c>
      <c r="L14" s="43" t="s">
        <v>42</v>
      </c>
      <c r="M14" s="45">
        <f>N12</f>
        <v>4</v>
      </c>
      <c r="N14" s="40"/>
      <c r="O14" s="41"/>
      <c r="P14" s="42"/>
      <c r="Q14" s="43">
        <f>GA詳細!$Q$61</f>
        <v>1</v>
      </c>
      <c r="R14" s="43" t="s">
        <v>42</v>
      </c>
      <c r="S14" s="45">
        <f>GA詳細!$S$61</f>
        <v>4</v>
      </c>
      <c r="T14" s="46">
        <f t="shared" si="0"/>
        <v>3</v>
      </c>
      <c r="U14" s="47" t="s">
        <v>42</v>
      </c>
      <c r="V14" s="48">
        <f t="shared" si="1"/>
        <v>22</v>
      </c>
      <c r="W14" s="85">
        <f>COUNTIF(AA14:AF14,1)</f>
        <v>0</v>
      </c>
      <c r="X14" s="83" t="s">
        <v>42</v>
      </c>
      <c r="Y14" s="84">
        <f>COUNTIF(AA14:AF14,0)</f>
        <v>5</v>
      </c>
      <c r="Z14" s="76">
        <v>6</v>
      </c>
      <c r="AA14" s="49">
        <f>IF(B14&gt;D14,1,IF(B14&lt;D14,0,""))</f>
        <v>0</v>
      </c>
      <c r="AB14" s="49">
        <f>IF(E14&gt;G14,1,IF(E14&lt;G14,0,""))</f>
        <v>0</v>
      </c>
      <c r="AC14" s="49">
        <f>IF(H14&gt;J14,1,IF(H14&lt;J14,0,""))</f>
        <v>0</v>
      </c>
      <c r="AD14" s="49">
        <f>IF(K14&gt;M14,1,IF(K14&lt;M14,0,""))</f>
        <v>0</v>
      </c>
      <c r="AE14" s="49" t="str">
        <f>IF(N14&gt;P14,1,IF(N14&lt;P14,0,""))</f>
        <v/>
      </c>
      <c r="AF14" s="49">
        <f>IF(Q14&gt;S14,1,IF(Q14&lt;S14,0,""))</f>
        <v>0</v>
      </c>
    </row>
    <row r="15" spans="1:32" x14ac:dyDescent="0.2">
      <c r="A15" s="90"/>
      <c r="B15" s="54">
        <f>P7</f>
        <v>3</v>
      </c>
      <c r="C15" s="53" t="s">
        <v>42</v>
      </c>
      <c r="D15" s="55">
        <f>N7</f>
        <v>40</v>
      </c>
      <c r="E15" s="53">
        <f>P9</f>
        <v>9</v>
      </c>
      <c r="F15" s="53" t="s">
        <v>42</v>
      </c>
      <c r="G15" s="53">
        <f>N9</f>
        <v>40</v>
      </c>
      <c r="H15" s="54">
        <f>P11</f>
        <v>15</v>
      </c>
      <c r="I15" s="53" t="s">
        <v>42</v>
      </c>
      <c r="J15" s="55">
        <f>N11</f>
        <v>36</v>
      </c>
      <c r="K15" s="54">
        <f>P13</f>
        <v>15</v>
      </c>
      <c r="L15" s="53" t="s">
        <v>42</v>
      </c>
      <c r="M15" s="55">
        <f>N13</f>
        <v>35</v>
      </c>
      <c r="N15" s="50"/>
      <c r="O15" s="51"/>
      <c r="P15" s="52"/>
      <c r="Q15" s="53">
        <f>GA詳細!$P$61</f>
        <v>21</v>
      </c>
      <c r="R15" s="53" t="s">
        <v>42</v>
      </c>
      <c r="S15" s="55">
        <f>GA詳細!$T$61</f>
        <v>38</v>
      </c>
      <c r="T15" s="56">
        <f t="shared" si="0"/>
        <v>63</v>
      </c>
      <c r="U15" s="57" t="s">
        <v>42</v>
      </c>
      <c r="V15" s="58">
        <f t="shared" si="1"/>
        <v>189</v>
      </c>
      <c r="W15" s="86"/>
      <c r="X15" s="87"/>
      <c r="Y15" s="88"/>
      <c r="Z15" s="76"/>
      <c r="AA15" s="49"/>
      <c r="AB15" s="49"/>
      <c r="AC15" s="49"/>
      <c r="AD15" s="49"/>
      <c r="AE15" s="49"/>
      <c r="AF15" s="49"/>
    </row>
    <row r="16" spans="1:32" x14ac:dyDescent="0.2">
      <c r="A16" s="89" t="str">
        <f>組み合わせ!$A$10</f>
        <v>パナソニック</v>
      </c>
      <c r="B16" s="44">
        <f>S6</f>
        <v>0</v>
      </c>
      <c r="C16" s="43" t="s">
        <v>42</v>
      </c>
      <c r="D16" s="45">
        <f>Q6</f>
        <v>5</v>
      </c>
      <c r="E16" s="43">
        <f>S8</f>
        <v>3</v>
      </c>
      <c r="F16" s="43" t="s">
        <v>42</v>
      </c>
      <c r="G16" s="43">
        <f>Q8</f>
        <v>2</v>
      </c>
      <c r="H16" s="44">
        <f>S10</f>
        <v>2</v>
      </c>
      <c r="I16" s="43" t="s">
        <v>42</v>
      </c>
      <c r="J16" s="45">
        <f>Q10</f>
        <v>3</v>
      </c>
      <c r="K16" s="44">
        <f>S12</f>
        <v>4</v>
      </c>
      <c r="L16" s="43" t="s">
        <v>42</v>
      </c>
      <c r="M16" s="45">
        <f>Q12</f>
        <v>1</v>
      </c>
      <c r="N16" s="44">
        <f>S14</f>
        <v>4</v>
      </c>
      <c r="O16" s="43" t="s">
        <v>42</v>
      </c>
      <c r="P16" s="45">
        <f>Q14</f>
        <v>1</v>
      </c>
      <c r="Q16" s="41"/>
      <c r="R16" s="41"/>
      <c r="S16" s="42"/>
      <c r="T16" s="46">
        <f t="shared" si="0"/>
        <v>13</v>
      </c>
      <c r="U16" s="47" t="s">
        <v>42</v>
      </c>
      <c r="V16" s="48">
        <f t="shared" si="1"/>
        <v>12</v>
      </c>
      <c r="W16" s="85">
        <f>COUNTIF(AA16:AF16,1)</f>
        <v>3</v>
      </c>
      <c r="X16" s="83" t="s">
        <v>42</v>
      </c>
      <c r="Y16" s="84">
        <f>COUNTIF(AA16:AF16,0)</f>
        <v>2</v>
      </c>
      <c r="Z16" s="76">
        <v>3</v>
      </c>
      <c r="AA16" s="49">
        <f>IF(B16&gt;D16,1,IF(B16&lt;D16,0,""))</f>
        <v>0</v>
      </c>
      <c r="AB16" s="49">
        <f>IF(E16&gt;G16,1,IF(E16&lt;G16,0,""))</f>
        <v>1</v>
      </c>
      <c r="AC16" s="49">
        <f>IF(H16&gt;J16,1,IF(H16&lt;J16,0,""))</f>
        <v>0</v>
      </c>
      <c r="AD16" s="49">
        <f>IF(K16&gt;M16,1,IF(K16&lt;M16,0,""))</f>
        <v>1</v>
      </c>
      <c r="AE16" s="49">
        <f>IF(N16&gt;P16,1,IF(N16&lt;P16,0,""))</f>
        <v>1</v>
      </c>
      <c r="AF16" s="49" t="str">
        <f>IF(Q16&gt;S16,1,IF(Q16&lt;S16,0,""))</f>
        <v/>
      </c>
    </row>
    <row r="17" spans="1:32" x14ac:dyDescent="0.2">
      <c r="A17" s="90"/>
      <c r="B17" s="54">
        <f>S7</f>
        <v>7</v>
      </c>
      <c r="C17" s="53" t="s">
        <v>42</v>
      </c>
      <c r="D17" s="55">
        <f>Q7</f>
        <v>40</v>
      </c>
      <c r="E17" s="53">
        <f>S9</f>
        <v>30</v>
      </c>
      <c r="F17" s="53" t="s">
        <v>42</v>
      </c>
      <c r="G17" s="53">
        <f>Q9</f>
        <v>30</v>
      </c>
      <c r="H17" s="54">
        <f>S11</f>
        <v>35</v>
      </c>
      <c r="I17" s="53" t="s">
        <v>42</v>
      </c>
      <c r="J17" s="55">
        <f>Q11</f>
        <v>31</v>
      </c>
      <c r="K17" s="54">
        <f>S13</f>
        <v>36</v>
      </c>
      <c r="L17" s="53" t="s">
        <v>42</v>
      </c>
      <c r="M17" s="55">
        <f>Q13</f>
        <v>18</v>
      </c>
      <c r="N17" s="54">
        <f>S15</f>
        <v>38</v>
      </c>
      <c r="O17" s="53" t="s">
        <v>42</v>
      </c>
      <c r="P17" s="55">
        <f>Q15</f>
        <v>21</v>
      </c>
      <c r="Q17" s="51"/>
      <c r="R17" s="51"/>
      <c r="S17" s="52"/>
      <c r="T17" s="56">
        <f t="shared" si="0"/>
        <v>146</v>
      </c>
      <c r="U17" s="57" t="s">
        <v>42</v>
      </c>
      <c r="V17" s="58">
        <f t="shared" si="1"/>
        <v>140</v>
      </c>
      <c r="W17" s="86"/>
      <c r="X17" s="87"/>
      <c r="Y17" s="88"/>
      <c r="Z17" s="76"/>
      <c r="AA17" s="49"/>
      <c r="AB17" s="49"/>
      <c r="AC17" s="49"/>
      <c r="AD17" s="49"/>
      <c r="AE17" s="49"/>
      <c r="AF17" s="49"/>
    </row>
    <row r="21" spans="1:32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32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32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32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32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32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32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32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32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38">
    <mergeCell ref="A16:A17"/>
    <mergeCell ref="A6:A7"/>
    <mergeCell ref="A8:A9"/>
    <mergeCell ref="A10:A11"/>
    <mergeCell ref="A12:A13"/>
    <mergeCell ref="A14:A15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Z10:Z11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  <mergeCell ref="X6:X7"/>
    <mergeCell ref="Y6:Y7"/>
  </mergeCells>
  <phoneticPr fontId="4"/>
  <conditionalFormatting sqref="B8:D9">
    <cfRule type="expression" dxfId="191" priority="25" stopIfTrue="1">
      <formula>AND($B$8=0,$D$8=0)</formula>
    </cfRule>
  </conditionalFormatting>
  <conditionalFormatting sqref="B10:D11">
    <cfRule type="expression" dxfId="190" priority="20" stopIfTrue="1">
      <formula>AND($B$10=0,$D$10=0)</formula>
    </cfRule>
  </conditionalFormatting>
  <conditionalFormatting sqref="B12:D13">
    <cfRule type="expression" dxfId="189" priority="19" stopIfTrue="1">
      <formula>AND($B$12=0,$D$12=0)</formula>
    </cfRule>
  </conditionalFormatting>
  <conditionalFormatting sqref="B14:D15">
    <cfRule type="expression" dxfId="188" priority="18" stopIfTrue="1">
      <formula>AND($B$14=0,$D$14=0)</formula>
    </cfRule>
  </conditionalFormatting>
  <conditionalFormatting sqref="B16:D17">
    <cfRule type="expression" dxfId="187" priority="17" stopIfTrue="1">
      <formula>AND($B$16=0,$D$16=0)</formula>
    </cfRule>
  </conditionalFormatting>
  <conditionalFormatting sqref="E6:G7">
    <cfRule type="expression" dxfId="186" priority="30" stopIfTrue="1">
      <formula>AND($E$6=0,$G$6=0)</formula>
    </cfRule>
  </conditionalFormatting>
  <conditionalFormatting sqref="E10:G11">
    <cfRule type="expression" dxfId="185" priority="16" stopIfTrue="1">
      <formula>AND($E$10=0,$G$10=0)</formula>
    </cfRule>
  </conditionalFormatting>
  <conditionalFormatting sqref="E12:G13">
    <cfRule type="expression" dxfId="184" priority="15" stopIfTrue="1">
      <formula>AND(XEV$12=0,$G$12=0)</formula>
    </cfRule>
  </conditionalFormatting>
  <conditionalFormatting sqref="E14:G15">
    <cfRule type="expression" dxfId="183" priority="14" stopIfTrue="1">
      <formula>AND($E$14=0,$G$14=0)</formula>
    </cfRule>
  </conditionalFormatting>
  <conditionalFormatting sqref="E16:G17">
    <cfRule type="expression" dxfId="182" priority="13" stopIfTrue="1">
      <formula>AND($E$16=0,$G$16=0)</formula>
    </cfRule>
  </conditionalFormatting>
  <conditionalFormatting sqref="H6:J7">
    <cfRule type="expression" dxfId="181" priority="29" stopIfTrue="1">
      <formula>AND($H$6=0,$J$6=0)</formula>
    </cfRule>
  </conditionalFormatting>
  <conditionalFormatting sqref="H8:J9">
    <cfRule type="expression" dxfId="180" priority="24" stopIfTrue="1">
      <formula>AND($H$8=0,$J$8=0)</formula>
    </cfRule>
  </conditionalFormatting>
  <conditionalFormatting sqref="H12:J13">
    <cfRule type="expression" dxfId="179" priority="12" stopIfTrue="1">
      <formula>AND($H$12=0,$J$12=0)</formula>
    </cfRule>
  </conditionalFormatting>
  <conditionalFormatting sqref="H14:J15">
    <cfRule type="expression" dxfId="178" priority="11" stopIfTrue="1">
      <formula>AND($H$14=0,$J$14=0)</formula>
    </cfRule>
  </conditionalFormatting>
  <conditionalFormatting sqref="H16:J17">
    <cfRule type="expression" dxfId="177" priority="10" stopIfTrue="1">
      <formula>AND($H$16=0,$J$16=0)</formula>
    </cfRule>
  </conditionalFormatting>
  <conditionalFormatting sqref="K6:M7">
    <cfRule type="expression" dxfId="176" priority="28" stopIfTrue="1">
      <formula>AND($K$6=0,$M$6=0)</formula>
    </cfRule>
  </conditionalFormatting>
  <conditionalFormatting sqref="K8:M9">
    <cfRule type="expression" dxfId="175" priority="23" stopIfTrue="1">
      <formula>AND($K$8=0,$M$8=0)</formula>
    </cfRule>
  </conditionalFormatting>
  <conditionalFormatting sqref="K10:M11">
    <cfRule type="expression" dxfId="174" priority="9" stopIfTrue="1">
      <formula>AND($K$10=0,$M$10=0)</formula>
    </cfRule>
  </conditionalFormatting>
  <conditionalFormatting sqref="K14:M15">
    <cfRule type="expression" dxfId="173" priority="8" stopIfTrue="1">
      <formula>AND($K$14=0,$M$14=0)</formula>
    </cfRule>
  </conditionalFormatting>
  <conditionalFormatting sqref="K16:M17">
    <cfRule type="expression" dxfId="172" priority="7" stopIfTrue="1">
      <formula>AND($K$16=0,$M$16=0)</formula>
    </cfRule>
  </conditionalFormatting>
  <conditionalFormatting sqref="N6:P7">
    <cfRule type="expression" dxfId="171" priority="27" stopIfTrue="1">
      <formula>AND($N$6=0,$P$6=0)</formula>
    </cfRule>
  </conditionalFormatting>
  <conditionalFormatting sqref="N8:P9">
    <cfRule type="expression" dxfId="170" priority="22" stopIfTrue="1">
      <formula>AND($N$8=0,$P$8=0)</formula>
    </cfRule>
  </conditionalFormatting>
  <conditionalFormatting sqref="N10:P11">
    <cfRule type="expression" dxfId="169" priority="6" stopIfTrue="1">
      <formula>AND($N$10=0,$P$10=0)</formula>
    </cfRule>
  </conditionalFormatting>
  <conditionalFormatting sqref="N12:P13">
    <cfRule type="expression" dxfId="168" priority="5" stopIfTrue="1">
      <formula>AND($N$12=0,$P$12=0)</formula>
    </cfRule>
  </conditionalFormatting>
  <conditionalFormatting sqref="N16:P17">
    <cfRule type="expression" dxfId="167" priority="4" stopIfTrue="1">
      <formula>AND($N$16=0,$P$16=0)</formula>
    </cfRule>
  </conditionalFormatting>
  <conditionalFormatting sqref="Q6:S7">
    <cfRule type="expression" dxfId="166" priority="26" stopIfTrue="1">
      <formula>AND($Q$6=0,$S$6=0)</formula>
    </cfRule>
  </conditionalFormatting>
  <conditionalFormatting sqref="Q8:S9">
    <cfRule type="expression" dxfId="165" priority="21" stopIfTrue="1">
      <formula>AND($Q$8=0,$S$8=0)</formula>
    </cfRule>
  </conditionalFormatting>
  <conditionalFormatting sqref="Q10:S11">
    <cfRule type="expression" dxfId="164" priority="3" stopIfTrue="1">
      <formula>AND($Q$10=0,$S$10=0)</formula>
    </cfRule>
  </conditionalFormatting>
  <conditionalFormatting sqref="Q12:S13">
    <cfRule type="expression" dxfId="163" priority="2" stopIfTrue="1">
      <formula>AND($Q$12=0,$S$12=0)</formula>
    </cfRule>
  </conditionalFormatting>
  <conditionalFormatting sqref="Q14:S15">
    <cfRule type="expression" dxfId="16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29"/>
  <sheetViews>
    <sheetView workbookViewId="0">
      <selection activeCell="Z19" sqref="Z19"/>
    </sheetView>
  </sheetViews>
  <sheetFormatPr defaultRowHeight="13.2" x14ac:dyDescent="0.2"/>
  <cols>
    <col min="1" max="1" width="15.6640625" customWidth="1"/>
    <col min="2" max="19" width="3.6640625" style="38" customWidth="1"/>
    <col min="20" max="20" width="4.5546875" customWidth="1"/>
    <col min="21" max="21" width="3.6640625" customWidth="1"/>
    <col min="22" max="22" width="4.33203125" customWidth="1"/>
    <col min="23" max="25" width="3.6640625" customWidth="1"/>
    <col min="26" max="26" width="4.6640625" customWidth="1"/>
    <col min="27" max="32" width="4.6640625" hidden="1" customWidth="1"/>
    <col min="33" max="40" width="4.6640625" customWidth="1"/>
  </cols>
  <sheetData>
    <row r="1" spans="1:32" s="36" customFormat="1" ht="16.2" x14ac:dyDescent="0.2">
      <c r="A1" s="34" t="str">
        <f>組み合わせ!$A$1</f>
        <v>2024年度</v>
      </c>
      <c r="B1" s="34" t="s">
        <v>45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3" spans="1:32" x14ac:dyDescent="0.2">
      <c r="B3" s="37" t="s">
        <v>25</v>
      </c>
    </row>
    <row r="4" spans="1:32" x14ac:dyDescent="0.2">
      <c r="B4" s="37" t="s">
        <v>26</v>
      </c>
    </row>
    <row r="5" spans="1:32" x14ac:dyDescent="0.2">
      <c r="A5" s="38"/>
      <c r="B5" s="77" t="str">
        <f>A6</f>
        <v>大阪府庁</v>
      </c>
      <c r="C5" s="77"/>
      <c r="D5" s="77"/>
      <c r="E5" s="77" t="str">
        <f>A8</f>
        <v>大阪ガスＡ</v>
      </c>
      <c r="F5" s="77"/>
      <c r="G5" s="77"/>
      <c r="H5" s="77" t="str">
        <f>A10</f>
        <v>シャープ</v>
      </c>
      <c r="I5" s="77"/>
      <c r="J5" s="77"/>
      <c r="K5" s="78" t="str">
        <f>A12</f>
        <v>関西電力</v>
      </c>
      <c r="L5" s="79"/>
      <c r="M5" s="80"/>
      <c r="N5" s="78" t="str">
        <f>A14</f>
        <v>ＮＥＣ関西</v>
      </c>
      <c r="O5" s="79"/>
      <c r="P5" s="80"/>
      <c r="Q5" s="79" t="str">
        <f>A16</f>
        <v>東京海上日動火災保険</v>
      </c>
      <c r="R5" s="79"/>
      <c r="S5" s="80"/>
      <c r="T5" s="81" t="s">
        <v>27</v>
      </c>
      <c r="U5" s="81"/>
      <c r="V5" s="82"/>
      <c r="W5" s="83" t="s">
        <v>28</v>
      </c>
      <c r="X5" s="83"/>
      <c r="Y5" s="84"/>
      <c r="Z5" s="39" t="s">
        <v>29</v>
      </c>
    </row>
    <row r="6" spans="1:32" x14ac:dyDescent="0.2">
      <c r="A6" s="89" t="str">
        <f>組み合わせ!$B$5</f>
        <v>大阪府庁</v>
      </c>
      <c r="B6" s="40"/>
      <c r="C6" s="41"/>
      <c r="D6" s="42"/>
      <c r="E6" s="43">
        <f>GB詳細!$C$13</f>
        <v>2</v>
      </c>
      <c r="F6" s="43" t="s">
        <v>30</v>
      </c>
      <c r="G6" s="43">
        <f>GB詳細!$E$13</f>
        <v>3</v>
      </c>
      <c r="H6" s="44">
        <f>GB詳細!$J$13</f>
        <v>4</v>
      </c>
      <c r="I6" s="43" t="s">
        <v>30</v>
      </c>
      <c r="J6" s="45">
        <f>GB詳細!$L$13</f>
        <v>1</v>
      </c>
      <c r="K6" s="44">
        <f>GB詳細!$Q$13</f>
        <v>3</v>
      </c>
      <c r="L6" s="43" t="s">
        <v>30</v>
      </c>
      <c r="M6" s="45">
        <f>GB詳細!$S$13</f>
        <v>2</v>
      </c>
      <c r="N6" s="44">
        <f>GB詳細!$C$25</f>
        <v>3</v>
      </c>
      <c r="O6" s="43" t="s">
        <v>30</v>
      </c>
      <c r="P6" s="45">
        <f>GB詳細!$E$25</f>
        <v>2</v>
      </c>
      <c r="Q6" s="43">
        <f>GB詳細!$J$25</f>
        <v>4</v>
      </c>
      <c r="R6" s="43" t="s">
        <v>30</v>
      </c>
      <c r="S6" s="45">
        <f>GB詳細!$L$25</f>
        <v>1</v>
      </c>
      <c r="T6" s="46">
        <f t="shared" ref="T6:T17" si="0">B6+E6+H6+K6+N6+Q6</f>
        <v>16</v>
      </c>
      <c r="U6" s="47" t="s">
        <v>30</v>
      </c>
      <c r="V6" s="48">
        <f t="shared" ref="V6:V17" si="1">D6+G6+J6+M6+P6+S6</f>
        <v>9</v>
      </c>
      <c r="W6" s="85">
        <f>COUNTIF(AA6:AF6,1)</f>
        <v>4</v>
      </c>
      <c r="X6" s="83" t="s">
        <v>30</v>
      </c>
      <c r="Y6" s="84">
        <f>COUNTIF(AA6:AF6,0)</f>
        <v>1</v>
      </c>
      <c r="Z6" s="76">
        <v>2</v>
      </c>
      <c r="AA6" s="49" t="str">
        <f>IF(B6&gt;D6,1,IF(B6&lt;D6,0,""))</f>
        <v/>
      </c>
      <c r="AB6" s="49">
        <f>IF(E6&gt;G6,1,IF(E6&lt;G6,0,""))</f>
        <v>0</v>
      </c>
      <c r="AC6" s="49">
        <f>IF(H6&gt;J6,1,IF(H6&lt;J6,0,""))</f>
        <v>1</v>
      </c>
      <c r="AD6" s="49">
        <f>IF(K6&gt;M6,1,IF(K6&lt;M6,0,""))</f>
        <v>1</v>
      </c>
      <c r="AE6" s="49">
        <f>IF(N6&gt;P6,1,IF(N6&lt;P6,0,""))</f>
        <v>1</v>
      </c>
      <c r="AF6" s="49">
        <f>IF(Q6&gt;S6,1,IF(Q6&lt;S6,0,""))</f>
        <v>1</v>
      </c>
    </row>
    <row r="7" spans="1:32" x14ac:dyDescent="0.2">
      <c r="A7" s="90"/>
      <c r="B7" s="50"/>
      <c r="C7" s="51"/>
      <c r="D7" s="52"/>
      <c r="E7" s="53">
        <f>GB詳細!$B$13</f>
        <v>30</v>
      </c>
      <c r="F7" s="53" t="s">
        <v>30</v>
      </c>
      <c r="G7" s="53">
        <f>GB詳細!$F$13</f>
        <v>34</v>
      </c>
      <c r="H7" s="54">
        <f>GB詳細!$I$13</f>
        <v>34</v>
      </c>
      <c r="I7" s="53" t="s">
        <v>30</v>
      </c>
      <c r="J7" s="55">
        <f>GB詳細!$M$13</f>
        <v>23</v>
      </c>
      <c r="K7" s="54">
        <f>GB詳細!$P$13</f>
        <v>29</v>
      </c>
      <c r="L7" s="53" t="s">
        <v>30</v>
      </c>
      <c r="M7" s="55">
        <f>GB詳細!$T$13</f>
        <v>24</v>
      </c>
      <c r="N7" s="54">
        <f>GB詳細!$B$25</f>
        <v>27</v>
      </c>
      <c r="O7" s="53" t="s">
        <v>30</v>
      </c>
      <c r="P7" s="55">
        <f>GB詳細!$F$25</f>
        <v>21</v>
      </c>
      <c r="Q7" s="53">
        <f>GB詳細!$I$25</f>
        <v>37</v>
      </c>
      <c r="R7" s="53" t="s">
        <v>30</v>
      </c>
      <c r="S7" s="55">
        <f>GB詳細!$M$25</f>
        <v>24</v>
      </c>
      <c r="T7" s="56">
        <f t="shared" si="0"/>
        <v>157</v>
      </c>
      <c r="U7" s="57" t="s">
        <v>30</v>
      </c>
      <c r="V7" s="58">
        <f t="shared" si="1"/>
        <v>126</v>
      </c>
      <c r="W7" s="86"/>
      <c r="X7" s="87"/>
      <c r="Y7" s="88"/>
      <c r="Z7" s="76"/>
      <c r="AA7" s="49"/>
      <c r="AB7" s="49"/>
      <c r="AC7" s="49"/>
      <c r="AD7" s="49"/>
      <c r="AE7" s="49"/>
      <c r="AF7" s="49"/>
    </row>
    <row r="8" spans="1:32" x14ac:dyDescent="0.2">
      <c r="A8" s="89" t="str">
        <f>組み合わせ!$B$6</f>
        <v>大阪ガスＡ</v>
      </c>
      <c r="B8" s="44">
        <f>G6</f>
        <v>3</v>
      </c>
      <c r="C8" s="43" t="s">
        <v>30</v>
      </c>
      <c r="D8" s="45">
        <f>E6</f>
        <v>2</v>
      </c>
      <c r="E8" s="41"/>
      <c r="F8" s="41"/>
      <c r="G8" s="41"/>
      <c r="H8" s="44">
        <f>GB詳細!$Q$25</f>
        <v>5</v>
      </c>
      <c r="I8" s="43" t="s">
        <v>30</v>
      </c>
      <c r="J8" s="45">
        <f>GB詳細!$S$25</f>
        <v>0</v>
      </c>
      <c r="K8" s="44">
        <f>GB詳細!$C$37</f>
        <v>4</v>
      </c>
      <c r="L8" s="43" t="s">
        <v>30</v>
      </c>
      <c r="M8" s="45">
        <f>GB詳細!$E$37</f>
        <v>1</v>
      </c>
      <c r="N8" s="43">
        <f>GB詳細!$J$37</f>
        <v>4</v>
      </c>
      <c r="O8" s="43" t="s">
        <v>30</v>
      </c>
      <c r="P8" s="45">
        <f>GB詳細!$L$37</f>
        <v>1</v>
      </c>
      <c r="Q8" s="43">
        <f>GB詳細!$Q$37</f>
        <v>4</v>
      </c>
      <c r="R8" s="43" t="s">
        <v>30</v>
      </c>
      <c r="S8" s="45">
        <f>GB詳細!$S$37</f>
        <v>1</v>
      </c>
      <c r="T8" s="46">
        <f t="shared" si="0"/>
        <v>20</v>
      </c>
      <c r="U8" s="47" t="s">
        <v>30</v>
      </c>
      <c r="V8" s="48">
        <f t="shared" si="1"/>
        <v>5</v>
      </c>
      <c r="W8" s="85">
        <f>COUNTIF(AA8:AF8,1)</f>
        <v>5</v>
      </c>
      <c r="X8" s="83" t="s">
        <v>30</v>
      </c>
      <c r="Y8" s="84">
        <f>COUNTIF(AA8:AF8,0)</f>
        <v>0</v>
      </c>
      <c r="Z8" s="76">
        <v>1</v>
      </c>
      <c r="AA8" s="49">
        <f>IF(B8&gt;D8,1,IF(B8&lt;D8,0,""))</f>
        <v>1</v>
      </c>
      <c r="AB8" s="49" t="str">
        <f>IF(E8&gt;G8,1,IF(E8&lt;G8,0,""))</f>
        <v/>
      </c>
      <c r="AC8" s="49">
        <f>IF(H8&gt;J8,1,IF(H8&lt;J8,0,""))</f>
        <v>1</v>
      </c>
      <c r="AD8" s="49">
        <f>IF(K8&gt;M8,1,IF(K8&lt;M8,0,""))</f>
        <v>1</v>
      </c>
      <c r="AE8" s="49">
        <f>IF(N8&gt;P8,1,IF(N8&lt;P8,0,""))</f>
        <v>1</v>
      </c>
      <c r="AF8" s="49">
        <f>IF(Q8&gt;S8,1,IF(Q8&lt;S8,0,""))</f>
        <v>1</v>
      </c>
    </row>
    <row r="9" spans="1:32" x14ac:dyDescent="0.2">
      <c r="A9" s="90"/>
      <c r="B9" s="54">
        <f>G7</f>
        <v>34</v>
      </c>
      <c r="C9" s="53" t="s">
        <v>30</v>
      </c>
      <c r="D9" s="55">
        <f>E7</f>
        <v>30</v>
      </c>
      <c r="E9" s="51"/>
      <c r="F9" s="51"/>
      <c r="G9" s="51"/>
      <c r="H9" s="54">
        <f>GB詳細!$P$25</f>
        <v>40</v>
      </c>
      <c r="I9" s="53" t="s">
        <v>30</v>
      </c>
      <c r="J9" s="55">
        <f>GB詳細!$T$25</f>
        <v>20</v>
      </c>
      <c r="K9" s="54">
        <f>GB詳細!$B$37</f>
        <v>35</v>
      </c>
      <c r="L9" s="53" t="s">
        <v>30</v>
      </c>
      <c r="M9" s="55">
        <f>GB詳細!$F$37</f>
        <v>23</v>
      </c>
      <c r="N9" s="53">
        <f>GB詳細!$I$37</f>
        <v>36</v>
      </c>
      <c r="O9" s="53" t="s">
        <v>30</v>
      </c>
      <c r="P9" s="55">
        <f>GB詳細!$M$37</f>
        <v>14</v>
      </c>
      <c r="Q9" s="53">
        <f>GB詳細!$P$37</f>
        <v>35</v>
      </c>
      <c r="R9" s="53" t="s">
        <v>30</v>
      </c>
      <c r="S9" s="55">
        <f>GB詳細!$T$37</f>
        <v>20</v>
      </c>
      <c r="T9" s="56">
        <f t="shared" si="0"/>
        <v>180</v>
      </c>
      <c r="U9" s="57" t="s">
        <v>30</v>
      </c>
      <c r="V9" s="58">
        <f t="shared" si="1"/>
        <v>107</v>
      </c>
      <c r="W9" s="86"/>
      <c r="X9" s="87"/>
      <c r="Y9" s="88"/>
      <c r="Z9" s="76"/>
      <c r="AA9" s="49"/>
      <c r="AB9" s="49"/>
      <c r="AC9" s="49"/>
      <c r="AD9" s="49"/>
      <c r="AE9" s="49"/>
      <c r="AF9" s="49"/>
    </row>
    <row r="10" spans="1:32" x14ac:dyDescent="0.2">
      <c r="A10" s="89" t="str">
        <f>組み合わせ!$B$7</f>
        <v>シャープ</v>
      </c>
      <c r="B10" s="44">
        <f>J6</f>
        <v>1</v>
      </c>
      <c r="C10" s="43" t="s">
        <v>30</v>
      </c>
      <c r="D10" s="45">
        <f>H6</f>
        <v>4</v>
      </c>
      <c r="E10" s="44">
        <f>J8</f>
        <v>0</v>
      </c>
      <c r="F10" s="43" t="s">
        <v>30</v>
      </c>
      <c r="G10" s="45">
        <f>H8</f>
        <v>5</v>
      </c>
      <c r="H10" s="40"/>
      <c r="I10" s="41"/>
      <c r="J10" s="42"/>
      <c r="K10" s="44">
        <f>GB詳細!$C$49</f>
        <v>1</v>
      </c>
      <c r="L10" s="43" t="s">
        <v>30</v>
      </c>
      <c r="M10" s="45">
        <f>GB詳細!$E$49</f>
        <v>4</v>
      </c>
      <c r="N10" s="44">
        <f>GB詳細!$J$49</f>
        <v>3</v>
      </c>
      <c r="O10" s="43" t="s">
        <v>30</v>
      </c>
      <c r="P10" s="45">
        <f>GB詳細!$L$49</f>
        <v>2</v>
      </c>
      <c r="Q10" s="43">
        <f>GB詳細!$Q$49</f>
        <v>3</v>
      </c>
      <c r="R10" s="43" t="s">
        <v>30</v>
      </c>
      <c r="S10" s="45">
        <f>GB詳細!$S$49</f>
        <v>2</v>
      </c>
      <c r="T10" s="46">
        <f t="shared" si="0"/>
        <v>8</v>
      </c>
      <c r="U10" s="47" t="s">
        <v>30</v>
      </c>
      <c r="V10" s="48">
        <f t="shared" si="1"/>
        <v>17</v>
      </c>
      <c r="W10" s="85">
        <f>COUNTIF(AA10:AF10,1)</f>
        <v>2</v>
      </c>
      <c r="X10" s="83" t="s">
        <v>30</v>
      </c>
      <c r="Y10" s="84">
        <f>COUNTIF(AA10:AF10,0)</f>
        <v>3</v>
      </c>
      <c r="Z10" s="76">
        <v>4</v>
      </c>
      <c r="AA10" s="49">
        <f>IF(B10&gt;D10,1,IF(B10&lt;D10,0,""))</f>
        <v>0</v>
      </c>
      <c r="AB10" s="49">
        <f>IF(E10&gt;G10,1,IF(E10&lt;G10,0,""))</f>
        <v>0</v>
      </c>
      <c r="AC10" s="49" t="str">
        <f>IF(H10&gt;J10,1,IF(H10&lt;J10,0,""))</f>
        <v/>
      </c>
      <c r="AD10" s="49">
        <f>IF(K10&gt;M10,1,IF(K10&lt;M10,0,""))</f>
        <v>0</v>
      </c>
      <c r="AE10" s="49">
        <f>IF(N10&gt;P10,1,IF(N10&lt;P10,0,""))</f>
        <v>1</v>
      </c>
      <c r="AF10" s="49">
        <f>IF(Q10&gt;S10,1,IF(Q10&lt;S10,0,""))</f>
        <v>1</v>
      </c>
    </row>
    <row r="11" spans="1:32" x14ac:dyDescent="0.2">
      <c r="A11" s="90"/>
      <c r="B11" s="54">
        <f>J7</f>
        <v>23</v>
      </c>
      <c r="C11" s="53" t="s">
        <v>30</v>
      </c>
      <c r="D11" s="55">
        <f>H7</f>
        <v>34</v>
      </c>
      <c r="E11" s="54">
        <f>J9</f>
        <v>20</v>
      </c>
      <c r="F11" s="53" t="s">
        <v>30</v>
      </c>
      <c r="G11" s="55">
        <f>H9</f>
        <v>40</v>
      </c>
      <c r="H11" s="50"/>
      <c r="I11" s="51"/>
      <c r="J11" s="52"/>
      <c r="K11" s="54">
        <f>GB詳細!$B$49</f>
        <v>30</v>
      </c>
      <c r="L11" s="53" t="s">
        <v>30</v>
      </c>
      <c r="M11" s="55">
        <f>GB詳細!$F$49</f>
        <v>37</v>
      </c>
      <c r="N11" s="54">
        <f>GB詳細!$I$49</f>
        <v>30</v>
      </c>
      <c r="O11" s="53" t="s">
        <v>30</v>
      </c>
      <c r="P11" s="55">
        <f>GB詳細!$M$49</f>
        <v>30</v>
      </c>
      <c r="Q11" s="53">
        <f>GB詳細!$P$49</f>
        <v>31</v>
      </c>
      <c r="R11" s="53" t="s">
        <v>30</v>
      </c>
      <c r="S11" s="55">
        <f>GB詳細!$T$49</f>
        <v>23</v>
      </c>
      <c r="T11" s="56">
        <f t="shared" si="0"/>
        <v>134</v>
      </c>
      <c r="U11" s="57" t="s">
        <v>30</v>
      </c>
      <c r="V11" s="58">
        <f t="shared" si="1"/>
        <v>164</v>
      </c>
      <c r="W11" s="86"/>
      <c r="X11" s="87"/>
      <c r="Y11" s="88"/>
      <c r="Z11" s="76"/>
      <c r="AA11" s="49"/>
      <c r="AB11" s="49"/>
      <c r="AC11" s="49"/>
      <c r="AD11" s="49"/>
      <c r="AE11" s="49"/>
      <c r="AF11" s="49"/>
    </row>
    <row r="12" spans="1:32" x14ac:dyDescent="0.2">
      <c r="A12" s="89" t="str">
        <f>組み合わせ!$B$8</f>
        <v>関西電力</v>
      </c>
      <c r="B12" s="44">
        <f>M6</f>
        <v>2</v>
      </c>
      <c r="C12" s="43" t="s">
        <v>30</v>
      </c>
      <c r="D12" s="45">
        <f>K6</f>
        <v>3</v>
      </c>
      <c r="E12" s="43">
        <f>M8</f>
        <v>1</v>
      </c>
      <c r="F12" s="43" t="s">
        <v>30</v>
      </c>
      <c r="G12" s="43">
        <f>K8</f>
        <v>4</v>
      </c>
      <c r="H12" s="44">
        <f>M10</f>
        <v>4</v>
      </c>
      <c r="I12" s="43" t="s">
        <v>30</v>
      </c>
      <c r="J12" s="45">
        <f>K10</f>
        <v>1</v>
      </c>
      <c r="K12" s="40"/>
      <c r="L12" s="41"/>
      <c r="M12" s="42"/>
      <c r="N12" s="44">
        <f>GB詳細!$C$61</f>
        <v>4</v>
      </c>
      <c r="O12" s="43" t="s">
        <v>30</v>
      </c>
      <c r="P12" s="45">
        <f>GB詳細!$E$61</f>
        <v>1</v>
      </c>
      <c r="Q12" s="43">
        <f>GB詳細!$J$61</f>
        <v>2</v>
      </c>
      <c r="R12" s="43" t="s">
        <v>30</v>
      </c>
      <c r="S12" s="45">
        <f>GB詳細!$L$61</f>
        <v>3</v>
      </c>
      <c r="T12" s="46">
        <f t="shared" si="0"/>
        <v>13</v>
      </c>
      <c r="U12" s="47" t="s">
        <v>30</v>
      </c>
      <c r="V12" s="48">
        <f t="shared" si="1"/>
        <v>12</v>
      </c>
      <c r="W12" s="85">
        <f>COUNTIF(AA12:AF12,1)</f>
        <v>2</v>
      </c>
      <c r="X12" s="83" t="s">
        <v>30</v>
      </c>
      <c r="Y12" s="84">
        <f>COUNTIF(AA12:AF12,0)</f>
        <v>3</v>
      </c>
      <c r="Z12" s="76">
        <v>3</v>
      </c>
      <c r="AA12" s="49">
        <f>IF(B12&gt;D12,1,IF(B12&lt;D12,0,""))</f>
        <v>0</v>
      </c>
      <c r="AB12" s="49">
        <f>IF(E12&gt;G12,1,IF(E12&lt;G12,0,""))</f>
        <v>0</v>
      </c>
      <c r="AC12" s="49">
        <f>IF(H12&gt;J12,1,IF(H12&lt;J12,0,""))</f>
        <v>1</v>
      </c>
      <c r="AD12" s="49" t="str">
        <f>IF(K12&gt;M12,1,IF(K12&lt;M12,0,""))</f>
        <v/>
      </c>
      <c r="AE12" s="49">
        <f>IF(N12&gt;P12,1,IF(N12&lt;P12,0,""))</f>
        <v>1</v>
      </c>
      <c r="AF12" s="49">
        <f>IF(Q12&gt;S12,1,IF(Q12&lt;S12,0,""))</f>
        <v>0</v>
      </c>
    </row>
    <row r="13" spans="1:32" x14ac:dyDescent="0.2">
      <c r="A13" s="90"/>
      <c r="B13" s="54">
        <f>M7</f>
        <v>24</v>
      </c>
      <c r="C13" s="53" t="s">
        <v>30</v>
      </c>
      <c r="D13" s="55">
        <f>K7</f>
        <v>29</v>
      </c>
      <c r="E13" s="53">
        <f>M9</f>
        <v>23</v>
      </c>
      <c r="F13" s="53" t="s">
        <v>30</v>
      </c>
      <c r="G13" s="53">
        <f>K9</f>
        <v>35</v>
      </c>
      <c r="H13" s="54">
        <f>M11</f>
        <v>37</v>
      </c>
      <c r="I13" s="53" t="s">
        <v>30</v>
      </c>
      <c r="J13" s="55">
        <f>K11</f>
        <v>30</v>
      </c>
      <c r="K13" s="50"/>
      <c r="L13" s="51"/>
      <c r="M13" s="52"/>
      <c r="N13" s="54">
        <f>GB詳細!$B$61</f>
        <v>36</v>
      </c>
      <c r="O13" s="53" t="s">
        <v>30</v>
      </c>
      <c r="P13" s="55">
        <f>GB詳細!$F$61</f>
        <v>29</v>
      </c>
      <c r="Q13" s="53">
        <f>GB詳細!$I$61</f>
        <v>33</v>
      </c>
      <c r="R13" s="53" t="s">
        <v>30</v>
      </c>
      <c r="S13" s="55">
        <f>GB詳細!$M$61</f>
        <v>27</v>
      </c>
      <c r="T13" s="56">
        <f t="shared" si="0"/>
        <v>153</v>
      </c>
      <c r="U13" s="57" t="s">
        <v>30</v>
      </c>
      <c r="V13" s="58">
        <f t="shared" si="1"/>
        <v>150</v>
      </c>
      <c r="W13" s="86"/>
      <c r="X13" s="87"/>
      <c r="Y13" s="88"/>
      <c r="Z13" s="76"/>
      <c r="AA13" s="49"/>
      <c r="AB13" s="49"/>
      <c r="AC13" s="49"/>
      <c r="AD13" s="49"/>
      <c r="AE13" s="49"/>
      <c r="AF13" s="49"/>
    </row>
    <row r="14" spans="1:32" x14ac:dyDescent="0.2">
      <c r="A14" s="89" t="str">
        <f>組み合わせ!$B$9</f>
        <v>ＮＥＣ関西</v>
      </c>
      <c r="B14" s="44">
        <f>P6</f>
        <v>2</v>
      </c>
      <c r="C14" s="43" t="s">
        <v>30</v>
      </c>
      <c r="D14" s="45">
        <f>N6</f>
        <v>3</v>
      </c>
      <c r="E14" s="43">
        <f>P8</f>
        <v>1</v>
      </c>
      <c r="F14" s="43" t="s">
        <v>30</v>
      </c>
      <c r="G14" s="43">
        <f>N8</f>
        <v>4</v>
      </c>
      <c r="H14" s="44">
        <f>P10</f>
        <v>2</v>
      </c>
      <c r="I14" s="43" t="s">
        <v>30</v>
      </c>
      <c r="J14" s="45">
        <f>N10</f>
        <v>3</v>
      </c>
      <c r="K14" s="44">
        <f>P12</f>
        <v>1</v>
      </c>
      <c r="L14" s="43" t="s">
        <v>30</v>
      </c>
      <c r="M14" s="45">
        <f>N12</f>
        <v>4</v>
      </c>
      <c r="N14" s="40"/>
      <c r="O14" s="41"/>
      <c r="P14" s="42"/>
      <c r="Q14" s="43">
        <f>GB詳細!$Q$61</f>
        <v>4</v>
      </c>
      <c r="R14" s="43" t="s">
        <v>30</v>
      </c>
      <c r="S14" s="45">
        <f>GB詳細!$S$61</f>
        <v>1</v>
      </c>
      <c r="T14" s="46">
        <f t="shared" si="0"/>
        <v>10</v>
      </c>
      <c r="U14" s="47" t="s">
        <v>30</v>
      </c>
      <c r="V14" s="48">
        <f t="shared" si="1"/>
        <v>15</v>
      </c>
      <c r="W14" s="85">
        <f>COUNTIF(AA14:AF14,1)</f>
        <v>1</v>
      </c>
      <c r="X14" s="83" t="s">
        <v>30</v>
      </c>
      <c r="Y14" s="84">
        <f>COUNTIF(AA14:AF14,0)</f>
        <v>4</v>
      </c>
      <c r="Z14" s="76">
        <v>5</v>
      </c>
      <c r="AA14" s="49">
        <f>IF(B14&gt;D14,1,IF(B14&lt;D14,0,""))</f>
        <v>0</v>
      </c>
      <c r="AB14" s="49">
        <f>IF(E14&gt;G14,1,IF(E14&lt;G14,0,""))</f>
        <v>0</v>
      </c>
      <c r="AC14" s="49">
        <f>IF(H14&gt;J14,1,IF(H14&lt;J14,0,""))</f>
        <v>0</v>
      </c>
      <c r="AD14" s="49">
        <f>IF(K14&gt;M14,1,IF(K14&lt;M14,0,""))</f>
        <v>0</v>
      </c>
      <c r="AE14" s="49" t="str">
        <f>IF(N14&gt;P14,1,IF(N14&lt;P14,0,""))</f>
        <v/>
      </c>
      <c r="AF14" s="49">
        <f>IF(Q14&gt;S14,1,IF(Q14&lt;S14,0,""))</f>
        <v>1</v>
      </c>
    </row>
    <row r="15" spans="1:32" x14ac:dyDescent="0.2">
      <c r="A15" s="90"/>
      <c r="B15" s="54">
        <f>P7</f>
        <v>21</v>
      </c>
      <c r="C15" s="53" t="s">
        <v>30</v>
      </c>
      <c r="D15" s="55">
        <f>N7</f>
        <v>27</v>
      </c>
      <c r="E15" s="53">
        <f>P9</f>
        <v>14</v>
      </c>
      <c r="F15" s="53" t="s">
        <v>30</v>
      </c>
      <c r="G15" s="53">
        <f>N9</f>
        <v>36</v>
      </c>
      <c r="H15" s="54">
        <f>P11</f>
        <v>30</v>
      </c>
      <c r="I15" s="53" t="s">
        <v>30</v>
      </c>
      <c r="J15" s="55">
        <f>N11</f>
        <v>30</v>
      </c>
      <c r="K15" s="54">
        <f>P13</f>
        <v>29</v>
      </c>
      <c r="L15" s="53" t="s">
        <v>30</v>
      </c>
      <c r="M15" s="55">
        <f>N13</f>
        <v>36</v>
      </c>
      <c r="N15" s="50"/>
      <c r="O15" s="51"/>
      <c r="P15" s="52"/>
      <c r="Q15" s="53">
        <f>GB詳細!$P$61</f>
        <v>34</v>
      </c>
      <c r="R15" s="53" t="s">
        <v>30</v>
      </c>
      <c r="S15" s="55">
        <f>GB詳細!$T$61</f>
        <v>21</v>
      </c>
      <c r="T15" s="56">
        <f t="shared" si="0"/>
        <v>128</v>
      </c>
      <c r="U15" s="57" t="s">
        <v>30</v>
      </c>
      <c r="V15" s="58">
        <f t="shared" si="1"/>
        <v>150</v>
      </c>
      <c r="W15" s="86"/>
      <c r="X15" s="87"/>
      <c r="Y15" s="88"/>
      <c r="Z15" s="76"/>
      <c r="AA15" s="49"/>
      <c r="AB15" s="49"/>
      <c r="AC15" s="49"/>
      <c r="AD15" s="49"/>
      <c r="AE15" s="49"/>
      <c r="AF15" s="49"/>
    </row>
    <row r="16" spans="1:32" x14ac:dyDescent="0.2">
      <c r="A16" s="89" t="str">
        <f>組み合わせ!$B$10</f>
        <v>東京海上日動火災保険</v>
      </c>
      <c r="B16" s="44">
        <f>S6</f>
        <v>1</v>
      </c>
      <c r="C16" s="43" t="s">
        <v>30</v>
      </c>
      <c r="D16" s="45">
        <f>Q6</f>
        <v>4</v>
      </c>
      <c r="E16" s="43">
        <f>S8</f>
        <v>1</v>
      </c>
      <c r="F16" s="43" t="s">
        <v>30</v>
      </c>
      <c r="G16" s="43">
        <f>Q8</f>
        <v>4</v>
      </c>
      <c r="H16" s="44">
        <f>S10</f>
        <v>2</v>
      </c>
      <c r="I16" s="43" t="s">
        <v>30</v>
      </c>
      <c r="J16" s="45">
        <f>Q10</f>
        <v>3</v>
      </c>
      <c r="K16" s="44">
        <f>S12</f>
        <v>3</v>
      </c>
      <c r="L16" s="43" t="s">
        <v>30</v>
      </c>
      <c r="M16" s="45">
        <f>Q12</f>
        <v>2</v>
      </c>
      <c r="N16" s="44">
        <f>S14</f>
        <v>1</v>
      </c>
      <c r="O16" s="43" t="s">
        <v>30</v>
      </c>
      <c r="P16" s="45">
        <f>Q14</f>
        <v>4</v>
      </c>
      <c r="Q16" s="41"/>
      <c r="R16" s="41"/>
      <c r="S16" s="42"/>
      <c r="T16" s="46">
        <f t="shared" si="0"/>
        <v>8</v>
      </c>
      <c r="U16" s="47" t="s">
        <v>30</v>
      </c>
      <c r="V16" s="48">
        <f t="shared" si="1"/>
        <v>17</v>
      </c>
      <c r="W16" s="85">
        <f>COUNTIF(AA16:AF16,1)</f>
        <v>1</v>
      </c>
      <c r="X16" s="83" t="s">
        <v>30</v>
      </c>
      <c r="Y16" s="84">
        <f>COUNTIF(AA16:AF16,0)</f>
        <v>4</v>
      </c>
      <c r="Z16" s="76">
        <v>6</v>
      </c>
      <c r="AA16" s="49">
        <f>IF(B16&gt;D16,1,IF(B16&lt;D16,0,""))</f>
        <v>0</v>
      </c>
      <c r="AB16" s="49">
        <f>IF(E16&gt;G16,1,IF(E16&lt;G16,0,""))</f>
        <v>0</v>
      </c>
      <c r="AC16" s="49">
        <f>IF(H16&gt;J16,1,IF(H16&lt;J16,0,""))</f>
        <v>0</v>
      </c>
      <c r="AD16" s="49">
        <f>IF(K16&gt;M16,1,IF(K16&lt;M16,0,""))</f>
        <v>1</v>
      </c>
      <c r="AE16" s="49">
        <f>IF(N16&gt;P16,1,IF(N16&lt;P16,0,""))</f>
        <v>0</v>
      </c>
      <c r="AF16" s="49" t="str">
        <f>IF(Q16&gt;S16,1,IF(Q16&lt;S16,0,""))</f>
        <v/>
      </c>
    </row>
    <row r="17" spans="1:32" x14ac:dyDescent="0.2">
      <c r="A17" s="90"/>
      <c r="B17" s="54">
        <f>S7</f>
        <v>24</v>
      </c>
      <c r="C17" s="53" t="s">
        <v>30</v>
      </c>
      <c r="D17" s="55">
        <f>Q7</f>
        <v>37</v>
      </c>
      <c r="E17" s="53">
        <f>S9</f>
        <v>20</v>
      </c>
      <c r="F17" s="53" t="s">
        <v>30</v>
      </c>
      <c r="G17" s="53">
        <f>Q9</f>
        <v>35</v>
      </c>
      <c r="H17" s="54">
        <f>S11</f>
        <v>23</v>
      </c>
      <c r="I17" s="53" t="s">
        <v>30</v>
      </c>
      <c r="J17" s="55">
        <f>Q11</f>
        <v>31</v>
      </c>
      <c r="K17" s="54">
        <f>S13</f>
        <v>27</v>
      </c>
      <c r="L17" s="53" t="s">
        <v>30</v>
      </c>
      <c r="M17" s="55">
        <f>Q13</f>
        <v>33</v>
      </c>
      <c r="N17" s="54">
        <f>S15</f>
        <v>21</v>
      </c>
      <c r="O17" s="53" t="s">
        <v>30</v>
      </c>
      <c r="P17" s="55">
        <f>Q15</f>
        <v>34</v>
      </c>
      <c r="Q17" s="51"/>
      <c r="R17" s="51"/>
      <c r="S17" s="52"/>
      <c r="T17" s="56">
        <f t="shared" si="0"/>
        <v>115</v>
      </c>
      <c r="U17" s="57" t="s">
        <v>30</v>
      </c>
      <c r="V17" s="58">
        <f t="shared" si="1"/>
        <v>170</v>
      </c>
      <c r="W17" s="86"/>
      <c r="X17" s="87"/>
      <c r="Y17" s="88"/>
      <c r="Z17" s="76"/>
      <c r="AA17" s="49"/>
      <c r="AB17" s="49"/>
      <c r="AC17" s="49"/>
      <c r="AD17" s="49"/>
      <c r="AE17" s="49"/>
      <c r="AF17" s="49"/>
    </row>
    <row r="21" spans="1:32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32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32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32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32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32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32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32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32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38">
    <mergeCell ref="A6:A7"/>
    <mergeCell ref="A8:A9"/>
    <mergeCell ref="A10:A11"/>
    <mergeCell ref="A12:A13"/>
    <mergeCell ref="A14:A15"/>
    <mergeCell ref="W14:W15"/>
    <mergeCell ref="X14:X15"/>
    <mergeCell ref="Y14:Y15"/>
    <mergeCell ref="Z14:Z15"/>
    <mergeCell ref="A16:A17"/>
    <mergeCell ref="W16:W17"/>
    <mergeCell ref="X16:X17"/>
    <mergeCell ref="Y16:Y17"/>
    <mergeCell ref="Z16:Z17"/>
    <mergeCell ref="W10:W11"/>
    <mergeCell ref="X10:X11"/>
    <mergeCell ref="Y10:Y11"/>
    <mergeCell ref="Z10:Z11"/>
    <mergeCell ref="W12:W13"/>
    <mergeCell ref="X12:X13"/>
    <mergeCell ref="Y12:Y13"/>
    <mergeCell ref="Z12:Z13"/>
    <mergeCell ref="Z8:Z9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  <mergeCell ref="X6:X7"/>
    <mergeCell ref="Y6:Y7"/>
    <mergeCell ref="W8:W9"/>
    <mergeCell ref="X8:X9"/>
    <mergeCell ref="Y8:Y9"/>
  </mergeCells>
  <phoneticPr fontId="4"/>
  <conditionalFormatting sqref="B8:D9">
    <cfRule type="expression" dxfId="161" priority="25" stopIfTrue="1">
      <formula>AND($B$8=0,$D$8=0)</formula>
    </cfRule>
  </conditionalFormatting>
  <conditionalFormatting sqref="B10:D11">
    <cfRule type="expression" dxfId="160" priority="20" stopIfTrue="1">
      <formula>AND($B$10=0,$D$10=0)</formula>
    </cfRule>
  </conditionalFormatting>
  <conditionalFormatting sqref="B12:D13">
    <cfRule type="expression" dxfId="159" priority="19" stopIfTrue="1">
      <formula>AND($B$12=0,$D$12=0)</formula>
    </cfRule>
  </conditionalFormatting>
  <conditionalFormatting sqref="B14:D15">
    <cfRule type="expression" dxfId="158" priority="18" stopIfTrue="1">
      <formula>AND($B$14=0,$D$14=0)</formula>
    </cfRule>
  </conditionalFormatting>
  <conditionalFormatting sqref="B16:D17">
    <cfRule type="expression" dxfId="157" priority="17" stopIfTrue="1">
      <formula>AND($B$16=0,$D$16=0)</formula>
    </cfRule>
  </conditionalFormatting>
  <conditionalFormatting sqref="E6:G7">
    <cfRule type="expression" dxfId="156" priority="30" stopIfTrue="1">
      <formula>AND($E$6=0,$G$6=0)</formula>
    </cfRule>
  </conditionalFormatting>
  <conditionalFormatting sqref="E10:G11">
    <cfRule type="expression" dxfId="155" priority="16" stopIfTrue="1">
      <formula>AND($E$10=0,$G$10=0)</formula>
    </cfRule>
  </conditionalFormatting>
  <conditionalFormatting sqref="E12:G13">
    <cfRule type="expression" dxfId="154" priority="15" stopIfTrue="1">
      <formula>AND(XEV$12=0,$G$12=0)</formula>
    </cfRule>
  </conditionalFormatting>
  <conditionalFormatting sqref="E14:G15">
    <cfRule type="expression" dxfId="153" priority="14" stopIfTrue="1">
      <formula>AND($E$14=0,$G$14=0)</formula>
    </cfRule>
  </conditionalFormatting>
  <conditionalFormatting sqref="E16:G17">
    <cfRule type="expression" dxfId="152" priority="13" stopIfTrue="1">
      <formula>AND($E$16=0,$G$16=0)</formula>
    </cfRule>
  </conditionalFormatting>
  <conditionalFormatting sqref="H6:J7">
    <cfRule type="expression" dxfId="151" priority="29" stopIfTrue="1">
      <formula>AND($H$6=0,$J$6=0)</formula>
    </cfRule>
  </conditionalFormatting>
  <conditionalFormatting sqref="H8:J9">
    <cfRule type="expression" dxfId="150" priority="24" stopIfTrue="1">
      <formula>AND($H$8=0,$J$8=0)</formula>
    </cfRule>
  </conditionalFormatting>
  <conditionalFormatting sqref="H12:J13">
    <cfRule type="expression" dxfId="149" priority="12" stopIfTrue="1">
      <formula>AND($H$12=0,$J$12=0)</formula>
    </cfRule>
  </conditionalFormatting>
  <conditionalFormatting sqref="H14:J15">
    <cfRule type="expression" dxfId="148" priority="11" stopIfTrue="1">
      <formula>AND($H$14=0,$J$14=0)</formula>
    </cfRule>
  </conditionalFormatting>
  <conditionalFormatting sqref="H16:J17">
    <cfRule type="expression" dxfId="147" priority="10" stopIfTrue="1">
      <formula>AND($H$16=0,$J$16=0)</formula>
    </cfRule>
  </conditionalFormatting>
  <conditionalFormatting sqref="K6:M7">
    <cfRule type="expression" dxfId="146" priority="28" stopIfTrue="1">
      <formula>AND($K$6=0,$M$6=0)</formula>
    </cfRule>
  </conditionalFormatting>
  <conditionalFormatting sqref="K8:M9">
    <cfRule type="expression" dxfId="145" priority="23" stopIfTrue="1">
      <formula>AND($K$8=0,$M$8=0)</formula>
    </cfRule>
  </conditionalFormatting>
  <conditionalFormatting sqref="K10:M11">
    <cfRule type="expression" dxfId="144" priority="9" stopIfTrue="1">
      <formula>AND($K$10=0,$M$10=0)</formula>
    </cfRule>
  </conditionalFormatting>
  <conditionalFormatting sqref="K14:M15">
    <cfRule type="expression" dxfId="143" priority="8" stopIfTrue="1">
      <formula>AND($K$14=0,$M$14=0)</formula>
    </cfRule>
  </conditionalFormatting>
  <conditionalFormatting sqref="K16:M17">
    <cfRule type="expression" dxfId="142" priority="7" stopIfTrue="1">
      <formula>AND($K$16=0,$M$16=0)</formula>
    </cfRule>
  </conditionalFormatting>
  <conditionalFormatting sqref="N6:P7">
    <cfRule type="expression" dxfId="141" priority="27" stopIfTrue="1">
      <formula>AND($N$6=0,$P$6=0)</formula>
    </cfRule>
  </conditionalFormatting>
  <conditionalFormatting sqref="N8:P9">
    <cfRule type="expression" dxfId="140" priority="22" stopIfTrue="1">
      <formula>AND($N$8=0,$P$8=0)</formula>
    </cfRule>
  </conditionalFormatting>
  <conditionalFormatting sqref="N10:P11">
    <cfRule type="expression" dxfId="139" priority="6" stopIfTrue="1">
      <formula>AND($N$10=0,$P$10=0)</formula>
    </cfRule>
  </conditionalFormatting>
  <conditionalFormatting sqref="N12:P13">
    <cfRule type="expression" dxfId="138" priority="5" stopIfTrue="1">
      <formula>AND($N$12=0,$P$12=0)</formula>
    </cfRule>
  </conditionalFormatting>
  <conditionalFormatting sqref="N16:P17">
    <cfRule type="expression" dxfId="137" priority="4" stopIfTrue="1">
      <formula>AND($N$16=0,$P$16=0)</formula>
    </cfRule>
  </conditionalFormatting>
  <conditionalFormatting sqref="Q6:S7">
    <cfRule type="expression" dxfId="136" priority="26" stopIfTrue="1">
      <formula>AND($Q$6=0,$S$6=0)</formula>
    </cfRule>
  </conditionalFormatting>
  <conditionalFormatting sqref="Q8:S9">
    <cfRule type="expression" dxfId="135" priority="21" stopIfTrue="1">
      <formula>AND($Q$8=0,$S$8=0)</formula>
    </cfRule>
  </conditionalFormatting>
  <conditionalFormatting sqref="Q10:S11">
    <cfRule type="expression" dxfId="134" priority="3" stopIfTrue="1">
      <formula>AND($Q$10=0,$S$10=0)</formula>
    </cfRule>
  </conditionalFormatting>
  <conditionalFormatting sqref="Q12:S13">
    <cfRule type="expression" dxfId="133" priority="2" stopIfTrue="1">
      <formula>AND($Q$12=0,$S$12=0)</formula>
    </cfRule>
  </conditionalFormatting>
  <conditionalFormatting sqref="Q14:S15">
    <cfRule type="expression" dxfId="13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F29"/>
  <sheetViews>
    <sheetView workbookViewId="0">
      <selection activeCell="X22" sqref="X22"/>
    </sheetView>
  </sheetViews>
  <sheetFormatPr defaultRowHeight="13.2" x14ac:dyDescent="0.2"/>
  <cols>
    <col min="1" max="1" width="15.6640625" customWidth="1"/>
    <col min="2" max="19" width="3.6640625" style="38" customWidth="1"/>
    <col min="20" max="20" width="3.88671875" customWidth="1"/>
    <col min="21" max="21" width="3.6640625" customWidth="1"/>
    <col min="22" max="22" width="4.44140625" customWidth="1"/>
    <col min="23" max="25" width="3.6640625" customWidth="1"/>
    <col min="26" max="26" width="4.6640625" customWidth="1"/>
    <col min="27" max="32" width="4.6640625" hidden="1" customWidth="1"/>
    <col min="33" max="40" width="4.6640625" customWidth="1"/>
  </cols>
  <sheetData>
    <row r="1" spans="1:32" s="36" customFormat="1" ht="16.2" x14ac:dyDescent="0.2">
      <c r="A1" s="34" t="str">
        <f>組み合わせ!$A$1</f>
        <v>2024年度</v>
      </c>
      <c r="B1" s="34" t="s">
        <v>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3" spans="1:32" x14ac:dyDescent="0.2">
      <c r="B3" s="37" t="s">
        <v>25</v>
      </c>
    </row>
    <row r="4" spans="1:32" x14ac:dyDescent="0.2">
      <c r="B4" s="37" t="s">
        <v>26</v>
      </c>
    </row>
    <row r="5" spans="1:32" x14ac:dyDescent="0.2">
      <c r="A5" s="38"/>
      <c r="B5" s="77" t="str">
        <f>A6</f>
        <v>パナソニックEW（LS）</v>
      </c>
      <c r="C5" s="77"/>
      <c r="D5" s="77"/>
      <c r="E5" s="77" t="str">
        <f>A8</f>
        <v>三菱電機関西Ｂ</v>
      </c>
      <c r="F5" s="77"/>
      <c r="G5" s="77"/>
      <c r="H5" s="77" t="str">
        <f>A10</f>
        <v>カナデビア</v>
      </c>
      <c r="I5" s="77"/>
      <c r="J5" s="77"/>
      <c r="K5" s="78" t="str">
        <f>A12</f>
        <v>三菱電機・伊丹Ｂ</v>
      </c>
      <c r="L5" s="79"/>
      <c r="M5" s="80"/>
      <c r="N5" s="78" t="str">
        <f>A14</f>
        <v>ＪＴ日本たばこ産業</v>
      </c>
      <c r="O5" s="79"/>
      <c r="P5" s="80"/>
      <c r="Q5" s="91" t="str">
        <f>A16</f>
        <v>ダイハツ工業</v>
      </c>
      <c r="R5" s="92"/>
      <c r="S5" s="93"/>
      <c r="T5" s="81" t="s">
        <v>27</v>
      </c>
      <c r="U5" s="81"/>
      <c r="V5" s="82"/>
      <c r="W5" s="83" t="s">
        <v>28</v>
      </c>
      <c r="X5" s="83"/>
      <c r="Y5" s="84"/>
      <c r="Z5" s="39" t="s">
        <v>29</v>
      </c>
    </row>
    <row r="6" spans="1:32" x14ac:dyDescent="0.2">
      <c r="A6" s="89" t="str">
        <f>組み合わせ!$A$14</f>
        <v>パナソニックEW（LS）</v>
      </c>
      <c r="B6" s="40"/>
      <c r="C6" s="41"/>
      <c r="D6" s="42"/>
      <c r="E6" s="43">
        <f>'1A詳細'!$C$13</f>
        <v>3</v>
      </c>
      <c r="F6" s="43" t="s">
        <v>30</v>
      </c>
      <c r="G6" s="43">
        <f>'1A詳細'!$E$13</f>
        <v>2</v>
      </c>
      <c r="H6" s="44">
        <f>'1A詳細'!$J$13</f>
        <v>5</v>
      </c>
      <c r="I6" s="43" t="s">
        <v>30</v>
      </c>
      <c r="J6" s="45">
        <f>'1A詳細'!$L$13</f>
        <v>0</v>
      </c>
      <c r="K6" s="44">
        <f>'1A詳細'!$Q$13</f>
        <v>3</v>
      </c>
      <c r="L6" s="43" t="s">
        <v>30</v>
      </c>
      <c r="M6" s="45">
        <f>'1A詳細'!$S$13</f>
        <v>2</v>
      </c>
      <c r="N6" s="44">
        <f>'1A詳細'!$C$25</f>
        <v>5</v>
      </c>
      <c r="O6" s="43" t="s">
        <v>30</v>
      </c>
      <c r="P6" s="45">
        <f>'1A詳細'!$E$25</f>
        <v>0</v>
      </c>
      <c r="Q6" s="43">
        <f>'1A詳細'!$J$25</f>
        <v>1</v>
      </c>
      <c r="R6" s="43" t="s">
        <v>30</v>
      </c>
      <c r="S6" s="45">
        <f>'1A詳細'!$L$25</f>
        <v>4</v>
      </c>
      <c r="T6" s="46">
        <f t="shared" ref="T6:T17" si="0">B6+E6+H6+K6+N6+Q6</f>
        <v>17</v>
      </c>
      <c r="U6" s="47" t="s">
        <v>30</v>
      </c>
      <c r="V6" s="48">
        <f t="shared" ref="V6:V17" si="1">D6+G6+J6+M6+P6+S6</f>
        <v>8</v>
      </c>
      <c r="W6" s="85">
        <f>COUNTIF(AA6:AF6,1)</f>
        <v>4</v>
      </c>
      <c r="X6" s="83" t="s">
        <v>30</v>
      </c>
      <c r="Y6" s="84">
        <f>COUNTIF(AA6:AF6,0)</f>
        <v>1</v>
      </c>
      <c r="Z6" s="76">
        <v>2</v>
      </c>
      <c r="AA6" s="49" t="str">
        <f>IF(B6&gt;D6,1,IF(B6&lt;D6,0,""))</f>
        <v/>
      </c>
      <c r="AB6" s="49">
        <f>IF(E6&gt;G6,1,IF(E6&lt;G6,0,""))</f>
        <v>1</v>
      </c>
      <c r="AC6" s="49">
        <f>IF(H6&gt;J6,1,IF(H6&lt;J6,0,""))</f>
        <v>1</v>
      </c>
      <c r="AD6" s="49">
        <f>IF(K6&gt;M6,1,IF(K6&lt;M6,0,""))</f>
        <v>1</v>
      </c>
      <c r="AE6" s="49">
        <f>IF(N6&gt;P6,1,IF(N6&lt;P6,0,""))</f>
        <v>1</v>
      </c>
      <c r="AF6" s="49">
        <f>IF(Q6&gt;S6,1,IF(Q6&lt;S6,0,""))</f>
        <v>0</v>
      </c>
    </row>
    <row r="7" spans="1:32" x14ac:dyDescent="0.2">
      <c r="A7" s="90"/>
      <c r="B7" s="50"/>
      <c r="C7" s="51"/>
      <c r="D7" s="52"/>
      <c r="E7" s="53">
        <f>'1A詳細'!$B$13</f>
        <v>39</v>
      </c>
      <c r="F7" s="53" t="s">
        <v>30</v>
      </c>
      <c r="G7" s="53">
        <f>'1A詳細'!$F$13</f>
        <v>25</v>
      </c>
      <c r="H7" s="54">
        <f>'1A詳細'!$I$13</f>
        <v>41</v>
      </c>
      <c r="I7" s="53" t="s">
        <v>30</v>
      </c>
      <c r="J7" s="55">
        <f>'1A詳細'!$M$13</f>
        <v>20</v>
      </c>
      <c r="K7" s="54">
        <f>'1A詳細'!$P$13</f>
        <v>36</v>
      </c>
      <c r="L7" s="53" t="s">
        <v>30</v>
      </c>
      <c r="M7" s="55">
        <f>'1A詳細'!$T$13</f>
        <v>23</v>
      </c>
      <c r="N7" s="54">
        <f>'1A詳細'!$B$25</f>
        <v>40</v>
      </c>
      <c r="O7" s="53" t="s">
        <v>30</v>
      </c>
      <c r="P7" s="55">
        <f>'1A詳細'!$F$25</f>
        <v>17</v>
      </c>
      <c r="Q7" s="53">
        <f>'1A詳細'!$I$25</f>
        <v>16</v>
      </c>
      <c r="R7" s="53" t="s">
        <v>30</v>
      </c>
      <c r="S7" s="55">
        <f>'1A詳細'!$M$25</f>
        <v>39</v>
      </c>
      <c r="T7" s="56">
        <f t="shared" si="0"/>
        <v>172</v>
      </c>
      <c r="U7" s="57" t="s">
        <v>30</v>
      </c>
      <c r="V7" s="58">
        <f t="shared" si="1"/>
        <v>124</v>
      </c>
      <c r="W7" s="86"/>
      <c r="X7" s="87"/>
      <c r="Y7" s="88"/>
      <c r="Z7" s="76"/>
      <c r="AA7" s="49"/>
      <c r="AB7" s="49"/>
      <c r="AC7" s="49"/>
      <c r="AD7" s="49"/>
      <c r="AE7" s="49"/>
      <c r="AF7" s="49"/>
    </row>
    <row r="8" spans="1:32" x14ac:dyDescent="0.2">
      <c r="A8" s="89" t="str">
        <f>組み合わせ!$A$15</f>
        <v>三菱電機関西Ｂ</v>
      </c>
      <c r="B8" s="44">
        <f>G6</f>
        <v>2</v>
      </c>
      <c r="C8" s="43" t="s">
        <v>30</v>
      </c>
      <c r="D8" s="45">
        <f>E6</f>
        <v>3</v>
      </c>
      <c r="E8" s="41"/>
      <c r="F8" s="41"/>
      <c r="G8" s="41"/>
      <c r="H8" s="44">
        <f>'1A詳細'!$Q$25</f>
        <v>3</v>
      </c>
      <c r="I8" s="43" t="s">
        <v>30</v>
      </c>
      <c r="J8" s="45">
        <f>'1A詳細'!$S$25</f>
        <v>2</v>
      </c>
      <c r="K8" s="44">
        <f>'1A詳細'!$C$37</f>
        <v>5</v>
      </c>
      <c r="L8" s="43" t="s">
        <v>30</v>
      </c>
      <c r="M8" s="45">
        <f>'1A詳細'!$E$37</f>
        <v>0</v>
      </c>
      <c r="N8" s="43">
        <f>'1A詳細'!$J$37</f>
        <v>4</v>
      </c>
      <c r="O8" s="43" t="s">
        <v>30</v>
      </c>
      <c r="P8" s="45">
        <f>'1A詳細'!$L$37</f>
        <v>1</v>
      </c>
      <c r="Q8" s="43">
        <f>'1A詳細'!$Q$37</f>
        <v>1</v>
      </c>
      <c r="R8" s="43" t="s">
        <v>30</v>
      </c>
      <c r="S8" s="45">
        <f>'1A詳細'!$S$37</f>
        <v>4</v>
      </c>
      <c r="T8" s="46">
        <f t="shared" si="0"/>
        <v>15</v>
      </c>
      <c r="U8" s="47" t="s">
        <v>30</v>
      </c>
      <c r="V8" s="48">
        <f t="shared" si="1"/>
        <v>10</v>
      </c>
      <c r="W8" s="85">
        <f>COUNTIF(AA8:AF8,1)</f>
        <v>3</v>
      </c>
      <c r="X8" s="83" t="s">
        <v>30</v>
      </c>
      <c r="Y8" s="84">
        <f>COUNTIF(AA8:AF8,0)</f>
        <v>2</v>
      </c>
      <c r="Z8" s="76">
        <v>3</v>
      </c>
      <c r="AA8" s="49">
        <f t="shared" ref="AA8:AA16" si="2">IF(B8&gt;D8,1,IF(B8&lt;D8,0,""))</f>
        <v>0</v>
      </c>
      <c r="AB8" s="49" t="str">
        <f t="shared" ref="AB8:AB16" si="3">IF(E8&gt;G8,1,IF(E8&lt;G8,0,""))</f>
        <v/>
      </c>
      <c r="AC8" s="49">
        <f t="shared" ref="AC8:AC16" si="4">IF(H8&gt;J8,1,IF(H8&lt;J8,0,""))</f>
        <v>1</v>
      </c>
      <c r="AD8" s="49">
        <f t="shared" ref="AD8:AD16" si="5">IF(K8&gt;M8,1,IF(K8&lt;M8,0,""))</f>
        <v>1</v>
      </c>
      <c r="AE8" s="49">
        <f t="shared" ref="AE8:AE16" si="6">IF(N8&gt;P8,1,IF(N8&lt;P8,0,""))</f>
        <v>1</v>
      </c>
      <c r="AF8" s="49">
        <f t="shared" ref="AF8:AF16" si="7">IF(Q8&gt;S8,1,IF(Q8&lt;S8,0,""))</f>
        <v>0</v>
      </c>
    </row>
    <row r="9" spans="1:32" x14ac:dyDescent="0.2">
      <c r="A9" s="90"/>
      <c r="B9" s="54">
        <f>G7</f>
        <v>25</v>
      </c>
      <c r="C9" s="53" t="s">
        <v>30</v>
      </c>
      <c r="D9" s="55">
        <f>E7</f>
        <v>39</v>
      </c>
      <c r="E9" s="51"/>
      <c r="F9" s="51"/>
      <c r="G9" s="51"/>
      <c r="H9" s="54">
        <f>'1A詳細'!$P$25</f>
        <v>25</v>
      </c>
      <c r="I9" s="53" t="s">
        <v>30</v>
      </c>
      <c r="J9" s="55">
        <f>'1A詳細'!$T$25</f>
        <v>28</v>
      </c>
      <c r="K9" s="54">
        <f>'1A詳細'!$B$37</f>
        <v>40</v>
      </c>
      <c r="L9" s="53" t="s">
        <v>30</v>
      </c>
      <c r="M9" s="55">
        <f>'1A詳細'!$F$37</f>
        <v>22</v>
      </c>
      <c r="N9" s="53">
        <f>'1A詳細'!$I$37</f>
        <v>34</v>
      </c>
      <c r="O9" s="53" t="s">
        <v>30</v>
      </c>
      <c r="P9" s="55">
        <f>'1A詳細'!$M$37</f>
        <v>17</v>
      </c>
      <c r="Q9" s="53">
        <f>'1A詳細'!$P$37</f>
        <v>16</v>
      </c>
      <c r="R9" s="53" t="s">
        <v>30</v>
      </c>
      <c r="S9" s="55">
        <f>'1A詳細'!$T$37</f>
        <v>39</v>
      </c>
      <c r="T9" s="56">
        <f t="shared" si="0"/>
        <v>140</v>
      </c>
      <c r="U9" s="57" t="s">
        <v>30</v>
      </c>
      <c r="V9" s="58">
        <f t="shared" si="1"/>
        <v>145</v>
      </c>
      <c r="W9" s="86"/>
      <c r="X9" s="87"/>
      <c r="Y9" s="88"/>
      <c r="Z9" s="76"/>
      <c r="AA9" s="49"/>
      <c r="AB9" s="49"/>
      <c r="AC9" s="49"/>
      <c r="AD9" s="49"/>
      <c r="AE9" s="49"/>
      <c r="AF9" s="49"/>
    </row>
    <row r="10" spans="1:32" x14ac:dyDescent="0.2">
      <c r="A10" s="89" t="str">
        <f>組み合わせ!$A$16</f>
        <v>カナデビア</v>
      </c>
      <c r="B10" s="44">
        <f>J6</f>
        <v>0</v>
      </c>
      <c r="C10" s="43" t="s">
        <v>30</v>
      </c>
      <c r="D10" s="45">
        <f>H6</f>
        <v>5</v>
      </c>
      <c r="E10" s="44">
        <f>J8</f>
        <v>2</v>
      </c>
      <c r="F10" s="43" t="s">
        <v>30</v>
      </c>
      <c r="G10" s="45">
        <f>H8</f>
        <v>3</v>
      </c>
      <c r="H10" s="40"/>
      <c r="I10" s="41"/>
      <c r="J10" s="42"/>
      <c r="K10" s="44">
        <f>'1A詳細'!$C$49</f>
        <v>4</v>
      </c>
      <c r="L10" s="43" t="s">
        <v>30</v>
      </c>
      <c r="M10" s="45">
        <f>'1A詳細'!$E$49</f>
        <v>1</v>
      </c>
      <c r="N10" s="44">
        <f>'1A詳細'!$J$49</f>
        <v>5</v>
      </c>
      <c r="O10" s="43" t="s">
        <v>30</v>
      </c>
      <c r="P10" s="45">
        <f>'1A詳細'!$L$49</f>
        <v>0</v>
      </c>
      <c r="Q10" s="43">
        <f>'1A詳細'!$Q$49</f>
        <v>1</v>
      </c>
      <c r="R10" s="43" t="s">
        <v>30</v>
      </c>
      <c r="S10" s="45">
        <f>'1A詳細'!$S$49</f>
        <v>4</v>
      </c>
      <c r="T10" s="46">
        <f t="shared" si="0"/>
        <v>12</v>
      </c>
      <c r="U10" s="47" t="s">
        <v>30</v>
      </c>
      <c r="V10" s="48">
        <f t="shared" si="1"/>
        <v>13</v>
      </c>
      <c r="W10" s="85">
        <f>COUNTIF(AA10:AF10,1)</f>
        <v>2</v>
      </c>
      <c r="X10" s="83" t="s">
        <v>30</v>
      </c>
      <c r="Y10" s="84">
        <f>COUNTIF(AA10:AF10,0)</f>
        <v>3</v>
      </c>
      <c r="Z10" s="76">
        <v>4</v>
      </c>
      <c r="AA10" s="49">
        <f t="shared" si="2"/>
        <v>0</v>
      </c>
      <c r="AB10" s="49">
        <f t="shared" si="3"/>
        <v>0</v>
      </c>
      <c r="AC10" s="49" t="str">
        <f t="shared" si="4"/>
        <v/>
      </c>
      <c r="AD10" s="49">
        <f t="shared" si="5"/>
        <v>1</v>
      </c>
      <c r="AE10" s="49">
        <f t="shared" si="6"/>
        <v>1</v>
      </c>
      <c r="AF10" s="49">
        <f t="shared" si="7"/>
        <v>0</v>
      </c>
    </row>
    <row r="11" spans="1:32" x14ac:dyDescent="0.2">
      <c r="A11" s="90"/>
      <c r="B11" s="54">
        <f>J7</f>
        <v>20</v>
      </c>
      <c r="C11" s="53" t="s">
        <v>30</v>
      </c>
      <c r="D11" s="55">
        <f>H7</f>
        <v>41</v>
      </c>
      <c r="E11" s="54">
        <f>J9</f>
        <v>28</v>
      </c>
      <c r="F11" s="53" t="s">
        <v>30</v>
      </c>
      <c r="G11" s="55">
        <f>H9</f>
        <v>25</v>
      </c>
      <c r="H11" s="50"/>
      <c r="I11" s="51"/>
      <c r="J11" s="52"/>
      <c r="K11" s="54">
        <f>'1A詳細'!$B$49</f>
        <v>39</v>
      </c>
      <c r="L11" s="53" t="s">
        <v>30</v>
      </c>
      <c r="M11" s="55">
        <f>'1A詳細'!$F$49</f>
        <v>20</v>
      </c>
      <c r="N11" s="54">
        <f>'1A詳細'!$I$49</f>
        <v>40</v>
      </c>
      <c r="O11" s="53" t="s">
        <v>30</v>
      </c>
      <c r="P11" s="55">
        <f>'1A詳細'!$M$49</f>
        <v>13</v>
      </c>
      <c r="Q11" s="53">
        <f>'1A詳細'!$P$49</f>
        <v>22</v>
      </c>
      <c r="R11" s="53" t="s">
        <v>30</v>
      </c>
      <c r="S11" s="55">
        <f>'1A詳細'!$T$49</f>
        <v>39</v>
      </c>
      <c r="T11" s="56">
        <f t="shared" si="0"/>
        <v>149</v>
      </c>
      <c r="U11" s="57" t="s">
        <v>30</v>
      </c>
      <c r="V11" s="58">
        <f t="shared" si="1"/>
        <v>138</v>
      </c>
      <c r="W11" s="86"/>
      <c r="X11" s="87"/>
      <c r="Y11" s="88"/>
      <c r="Z11" s="76"/>
      <c r="AA11" s="49"/>
      <c r="AB11" s="49"/>
      <c r="AC11" s="49"/>
      <c r="AD11" s="49"/>
      <c r="AE11" s="49"/>
      <c r="AF11" s="49"/>
    </row>
    <row r="12" spans="1:32" x14ac:dyDescent="0.2">
      <c r="A12" s="89" t="str">
        <f>組み合わせ!$A$17</f>
        <v>三菱電機・伊丹Ｂ</v>
      </c>
      <c r="B12" s="44">
        <f>M6</f>
        <v>2</v>
      </c>
      <c r="C12" s="43" t="s">
        <v>30</v>
      </c>
      <c r="D12" s="45">
        <f>K6</f>
        <v>3</v>
      </c>
      <c r="E12" s="43">
        <f>M8</f>
        <v>0</v>
      </c>
      <c r="F12" s="43" t="s">
        <v>30</v>
      </c>
      <c r="G12" s="43">
        <f>K8</f>
        <v>5</v>
      </c>
      <c r="H12" s="44">
        <f>M10</f>
        <v>1</v>
      </c>
      <c r="I12" s="43" t="s">
        <v>30</v>
      </c>
      <c r="J12" s="45">
        <f>K10</f>
        <v>4</v>
      </c>
      <c r="K12" s="40"/>
      <c r="L12" s="41"/>
      <c r="M12" s="42"/>
      <c r="N12" s="44">
        <f>'1A詳細'!$C$61</f>
        <v>4</v>
      </c>
      <c r="O12" s="43" t="s">
        <v>30</v>
      </c>
      <c r="P12" s="45">
        <f>'1A詳細'!$E$61</f>
        <v>1</v>
      </c>
      <c r="Q12" s="43">
        <f>'1A詳細'!$J$61</f>
        <v>2</v>
      </c>
      <c r="R12" s="43" t="s">
        <v>30</v>
      </c>
      <c r="S12" s="45">
        <f>'1A詳細'!$L$61</f>
        <v>3</v>
      </c>
      <c r="T12" s="46">
        <f t="shared" si="0"/>
        <v>9</v>
      </c>
      <c r="U12" s="47" t="s">
        <v>30</v>
      </c>
      <c r="V12" s="48">
        <f t="shared" si="1"/>
        <v>16</v>
      </c>
      <c r="W12" s="85">
        <f>COUNTIF(AA12:AF12,1)</f>
        <v>1</v>
      </c>
      <c r="X12" s="83" t="s">
        <v>30</v>
      </c>
      <c r="Y12" s="84">
        <f>COUNTIF(AA12:AF12,0)</f>
        <v>4</v>
      </c>
      <c r="Z12" s="76">
        <v>5</v>
      </c>
      <c r="AA12" s="49">
        <f t="shared" si="2"/>
        <v>0</v>
      </c>
      <c r="AB12" s="49">
        <f t="shared" si="3"/>
        <v>0</v>
      </c>
      <c r="AC12" s="49">
        <f t="shared" si="4"/>
        <v>0</v>
      </c>
      <c r="AD12" s="49" t="str">
        <f t="shared" si="5"/>
        <v/>
      </c>
      <c r="AE12" s="49">
        <f t="shared" si="6"/>
        <v>1</v>
      </c>
      <c r="AF12" s="49">
        <f t="shared" si="7"/>
        <v>0</v>
      </c>
    </row>
    <row r="13" spans="1:32" x14ac:dyDescent="0.2">
      <c r="A13" s="90"/>
      <c r="B13" s="54">
        <f>M7</f>
        <v>23</v>
      </c>
      <c r="C13" s="53" t="s">
        <v>30</v>
      </c>
      <c r="D13" s="55">
        <f>K7</f>
        <v>36</v>
      </c>
      <c r="E13" s="53">
        <f>M9</f>
        <v>22</v>
      </c>
      <c r="F13" s="53" t="s">
        <v>30</v>
      </c>
      <c r="G13" s="53">
        <f>K9</f>
        <v>40</v>
      </c>
      <c r="H13" s="54">
        <f>M11</f>
        <v>20</v>
      </c>
      <c r="I13" s="53" t="s">
        <v>30</v>
      </c>
      <c r="J13" s="55">
        <f>K11</f>
        <v>39</v>
      </c>
      <c r="K13" s="50"/>
      <c r="L13" s="51"/>
      <c r="M13" s="52"/>
      <c r="N13" s="54">
        <f>'1A詳細'!$B$61</f>
        <v>36</v>
      </c>
      <c r="O13" s="53" t="s">
        <v>30</v>
      </c>
      <c r="P13" s="55">
        <f>'1A詳細'!$F$61</f>
        <v>15</v>
      </c>
      <c r="Q13" s="53">
        <f>'1A詳細'!$I$61</f>
        <v>27</v>
      </c>
      <c r="R13" s="53" t="s">
        <v>30</v>
      </c>
      <c r="S13" s="55">
        <f>'1A詳細'!$M$61</f>
        <v>34</v>
      </c>
      <c r="T13" s="56">
        <f t="shared" si="0"/>
        <v>128</v>
      </c>
      <c r="U13" s="57" t="s">
        <v>30</v>
      </c>
      <c r="V13" s="58">
        <f t="shared" si="1"/>
        <v>164</v>
      </c>
      <c r="W13" s="86"/>
      <c r="X13" s="87"/>
      <c r="Y13" s="88"/>
      <c r="Z13" s="76"/>
      <c r="AA13" s="49"/>
      <c r="AB13" s="49"/>
      <c r="AC13" s="49"/>
      <c r="AD13" s="49"/>
      <c r="AE13" s="49"/>
      <c r="AF13" s="49"/>
    </row>
    <row r="14" spans="1:32" x14ac:dyDescent="0.2">
      <c r="A14" s="89" t="str">
        <f>組み合わせ!$A$18</f>
        <v>ＪＴ日本たばこ産業</v>
      </c>
      <c r="B14" s="44">
        <f>P6</f>
        <v>0</v>
      </c>
      <c r="C14" s="43" t="s">
        <v>30</v>
      </c>
      <c r="D14" s="45">
        <f>N6</f>
        <v>5</v>
      </c>
      <c r="E14" s="43">
        <f>P8</f>
        <v>1</v>
      </c>
      <c r="F14" s="43" t="s">
        <v>30</v>
      </c>
      <c r="G14" s="43">
        <f>N8</f>
        <v>4</v>
      </c>
      <c r="H14" s="44">
        <f>P10</f>
        <v>0</v>
      </c>
      <c r="I14" s="43" t="s">
        <v>30</v>
      </c>
      <c r="J14" s="45">
        <f>N10</f>
        <v>5</v>
      </c>
      <c r="K14" s="44">
        <f>P12</f>
        <v>1</v>
      </c>
      <c r="L14" s="43" t="s">
        <v>30</v>
      </c>
      <c r="M14" s="45">
        <f>N12</f>
        <v>4</v>
      </c>
      <c r="N14" s="40"/>
      <c r="O14" s="41"/>
      <c r="P14" s="42"/>
      <c r="Q14" s="43">
        <f>'1A詳細'!$Q$61</f>
        <v>0</v>
      </c>
      <c r="R14" s="43" t="s">
        <v>30</v>
      </c>
      <c r="S14" s="45">
        <f>'1A詳細'!$S$61</f>
        <v>5</v>
      </c>
      <c r="T14" s="46">
        <f t="shared" si="0"/>
        <v>2</v>
      </c>
      <c r="U14" s="47" t="s">
        <v>30</v>
      </c>
      <c r="V14" s="48">
        <f t="shared" si="1"/>
        <v>23</v>
      </c>
      <c r="W14" s="85">
        <f>COUNTIF(AA14:AF14,1)</f>
        <v>0</v>
      </c>
      <c r="X14" s="83" t="s">
        <v>30</v>
      </c>
      <c r="Y14" s="84">
        <f>COUNTIF(AA14:AF14,0)</f>
        <v>5</v>
      </c>
      <c r="Z14" s="76">
        <v>6</v>
      </c>
      <c r="AA14" s="49">
        <f t="shared" si="2"/>
        <v>0</v>
      </c>
      <c r="AB14" s="49">
        <f t="shared" si="3"/>
        <v>0</v>
      </c>
      <c r="AC14" s="49">
        <f t="shared" si="4"/>
        <v>0</v>
      </c>
      <c r="AD14" s="49">
        <f t="shared" si="5"/>
        <v>0</v>
      </c>
      <c r="AE14" s="49" t="str">
        <f t="shared" si="6"/>
        <v/>
      </c>
      <c r="AF14" s="49">
        <f t="shared" si="7"/>
        <v>0</v>
      </c>
    </row>
    <row r="15" spans="1:32" x14ac:dyDescent="0.2">
      <c r="A15" s="90"/>
      <c r="B15" s="54">
        <f>P7</f>
        <v>17</v>
      </c>
      <c r="C15" s="53" t="s">
        <v>30</v>
      </c>
      <c r="D15" s="55">
        <f>N7</f>
        <v>40</v>
      </c>
      <c r="E15" s="53">
        <f>P9</f>
        <v>17</v>
      </c>
      <c r="F15" s="53" t="s">
        <v>30</v>
      </c>
      <c r="G15" s="53">
        <f>N9</f>
        <v>34</v>
      </c>
      <c r="H15" s="54">
        <f>P11</f>
        <v>13</v>
      </c>
      <c r="I15" s="53" t="s">
        <v>30</v>
      </c>
      <c r="J15" s="55">
        <f>N11</f>
        <v>40</v>
      </c>
      <c r="K15" s="54">
        <f>P13</f>
        <v>15</v>
      </c>
      <c r="L15" s="53" t="s">
        <v>30</v>
      </c>
      <c r="M15" s="55">
        <f>N13</f>
        <v>36</v>
      </c>
      <c r="N15" s="50"/>
      <c r="O15" s="51"/>
      <c r="P15" s="52"/>
      <c r="Q15" s="53">
        <f>'1A詳細'!$P$61</f>
        <v>3</v>
      </c>
      <c r="R15" s="53" t="s">
        <v>30</v>
      </c>
      <c r="S15" s="55">
        <f>'1A詳細'!$T$61</f>
        <v>40</v>
      </c>
      <c r="T15" s="56">
        <f t="shared" si="0"/>
        <v>65</v>
      </c>
      <c r="U15" s="57" t="s">
        <v>30</v>
      </c>
      <c r="V15" s="58">
        <f t="shared" si="1"/>
        <v>190</v>
      </c>
      <c r="W15" s="86"/>
      <c r="X15" s="87"/>
      <c r="Y15" s="88"/>
      <c r="Z15" s="76"/>
      <c r="AA15" s="49"/>
      <c r="AB15" s="49"/>
      <c r="AC15" s="49"/>
      <c r="AD15" s="49"/>
      <c r="AE15" s="49"/>
      <c r="AF15" s="49"/>
    </row>
    <row r="16" spans="1:32" x14ac:dyDescent="0.2">
      <c r="A16" s="89" t="str">
        <f>組み合わせ!$A$19</f>
        <v>ダイハツ工業</v>
      </c>
      <c r="B16" s="44">
        <f>S6</f>
        <v>4</v>
      </c>
      <c r="C16" s="43" t="s">
        <v>30</v>
      </c>
      <c r="D16" s="45">
        <f>Q6</f>
        <v>1</v>
      </c>
      <c r="E16" s="43">
        <f>S8</f>
        <v>4</v>
      </c>
      <c r="F16" s="43" t="s">
        <v>30</v>
      </c>
      <c r="G16" s="43">
        <f>Q8</f>
        <v>1</v>
      </c>
      <c r="H16" s="44">
        <f>S10</f>
        <v>4</v>
      </c>
      <c r="I16" s="43" t="s">
        <v>30</v>
      </c>
      <c r="J16" s="45">
        <f>Q10</f>
        <v>1</v>
      </c>
      <c r="K16" s="44">
        <f>S12</f>
        <v>3</v>
      </c>
      <c r="L16" s="43" t="s">
        <v>30</v>
      </c>
      <c r="M16" s="45">
        <f>Q12</f>
        <v>2</v>
      </c>
      <c r="N16" s="44">
        <f>S14</f>
        <v>5</v>
      </c>
      <c r="O16" s="43" t="s">
        <v>30</v>
      </c>
      <c r="P16" s="45">
        <f>Q14</f>
        <v>0</v>
      </c>
      <c r="Q16" s="41"/>
      <c r="R16" s="41"/>
      <c r="S16" s="42"/>
      <c r="T16" s="46">
        <f t="shared" si="0"/>
        <v>20</v>
      </c>
      <c r="U16" s="47" t="s">
        <v>30</v>
      </c>
      <c r="V16" s="48">
        <f t="shared" si="1"/>
        <v>5</v>
      </c>
      <c r="W16" s="85">
        <f>COUNTIF(AA16:AF16,1)</f>
        <v>5</v>
      </c>
      <c r="X16" s="83" t="s">
        <v>30</v>
      </c>
      <c r="Y16" s="84">
        <f>COUNTIF(AA16:AF16,0)</f>
        <v>0</v>
      </c>
      <c r="Z16" s="76">
        <v>1</v>
      </c>
      <c r="AA16" s="49">
        <f t="shared" si="2"/>
        <v>1</v>
      </c>
      <c r="AB16" s="49">
        <f t="shared" si="3"/>
        <v>1</v>
      </c>
      <c r="AC16" s="49">
        <f t="shared" si="4"/>
        <v>1</v>
      </c>
      <c r="AD16" s="49">
        <f t="shared" si="5"/>
        <v>1</v>
      </c>
      <c r="AE16" s="49">
        <f t="shared" si="6"/>
        <v>1</v>
      </c>
      <c r="AF16" s="49" t="str">
        <f t="shared" si="7"/>
        <v/>
      </c>
    </row>
    <row r="17" spans="1:32" x14ac:dyDescent="0.2">
      <c r="A17" s="90"/>
      <c r="B17" s="54">
        <f>S7</f>
        <v>39</v>
      </c>
      <c r="C17" s="53" t="s">
        <v>30</v>
      </c>
      <c r="D17" s="55">
        <f>Q7</f>
        <v>16</v>
      </c>
      <c r="E17" s="53">
        <f>S9</f>
        <v>39</v>
      </c>
      <c r="F17" s="53" t="s">
        <v>30</v>
      </c>
      <c r="G17" s="53">
        <f>Q9</f>
        <v>16</v>
      </c>
      <c r="H17" s="54">
        <f>S11</f>
        <v>39</v>
      </c>
      <c r="I17" s="53" t="s">
        <v>30</v>
      </c>
      <c r="J17" s="55">
        <f>Q11</f>
        <v>22</v>
      </c>
      <c r="K17" s="54">
        <f>S13</f>
        <v>34</v>
      </c>
      <c r="L17" s="53" t="s">
        <v>30</v>
      </c>
      <c r="M17" s="55">
        <f>Q13</f>
        <v>27</v>
      </c>
      <c r="N17" s="54">
        <f>S15</f>
        <v>40</v>
      </c>
      <c r="O17" s="53" t="s">
        <v>30</v>
      </c>
      <c r="P17" s="55">
        <f>Q15</f>
        <v>3</v>
      </c>
      <c r="Q17" s="51"/>
      <c r="R17" s="51"/>
      <c r="S17" s="52"/>
      <c r="T17" s="56">
        <f t="shared" si="0"/>
        <v>191</v>
      </c>
      <c r="U17" s="57" t="s">
        <v>30</v>
      </c>
      <c r="V17" s="58">
        <f t="shared" si="1"/>
        <v>84</v>
      </c>
      <c r="W17" s="86"/>
      <c r="X17" s="87"/>
      <c r="Y17" s="88"/>
      <c r="Z17" s="76"/>
      <c r="AA17" s="49"/>
      <c r="AB17" s="49"/>
      <c r="AC17" s="49"/>
      <c r="AD17" s="49"/>
      <c r="AE17" s="49"/>
      <c r="AF17" s="49"/>
    </row>
    <row r="21" spans="1:32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32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32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32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32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32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32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32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32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38">
    <mergeCell ref="A14:A15"/>
    <mergeCell ref="W14:W15"/>
    <mergeCell ref="X14:X15"/>
    <mergeCell ref="Y14:Y15"/>
    <mergeCell ref="Z14:Z15"/>
    <mergeCell ref="A16:A17"/>
    <mergeCell ref="W16:W17"/>
    <mergeCell ref="X16:X17"/>
    <mergeCell ref="Y16:Y17"/>
    <mergeCell ref="Z16:Z17"/>
    <mergeCell ref="A10:A11"/>
    <mergeCell ref="W10:W11"/>
    <mergeCell ref="X10:X11"/>
    <mergeCell ref="Y10:Y11"/>
    <mergeCell ref="Z10:Z11"/>
    <mergeCell ref="A12:A13"/>
    <mergeCell ref="W12:W13"/>
    <mergeCell ref="X12:X13"/>
    <mergeCell ref="Y12:Y13"/>
    <mergeCell ref="Z12:Z13"/>
    <mergeCell ref="Z6:Z7"/>
    <mergeCell ref="A8:A9"/>
    <mergeCell ref="W8:W9"/>
    <mergeCell ref="X8:X9"/>
    <mergeCell ref="Y8:Y9"/>
    <mergeCell ref="Z8:Z9"/>
    <mergeCell ref="T5:V5"/>
    <mergeCell ref="W5:Y5"/>
    <mergeCell ref="A6:A7"/>
    <mergeCell ref="W6:W7"/>
    <mergeCell ref="X6:X7"/>
    <mergeCell ref="Y6:Y7"/>
    <mergeCell ref="B5:D5"/>
    <mergeCell ref="E5:G5"/>
    <mergeCell ref="H5:J5"/>
    <mergeCell ref="K5:M5"/>
    <mergeCell ref="N5:P5"/>
    <mergeCell ref="Q5:S5"/>
  </mergeCells>
  <phoneticPr fontId="4"/>
  <conditionalFormatting sqref="B8:D9">
    <cfRule type="expression" dxfId="131" priority="25" stopIfTrue="1">
      <formula>AND($B$8=0,$D$8=0)</formula>
    </cfRule>
  </conditionalFormatting>
  <conditionalFormatting sqref="B10:D11">
    <cfRule type="expression" dxfId="130" priority="20" stopIfTrue="1">
      <formula>AND($B$10=0,$D$10=0)</formula>
    </cfRule>
  </conditionalFormatting>
  <conditionalFormatting sqref="B12:D13">
    <cfRule type="expression" dxfId="129" priority="19" stopIfTrue="1">
      <formula>AND($B$12=0,$D$12=0)</formula>
    </cfRule>
  </conditionalFormatting>
  <conditionalFormatting sqref="B14:D15">
    <cfRule type="expression" dxfId="128" priority="18" stopIfTrue="1">
      <formula>AND($B$14=0,$D$14=0)</formula>
    </cfRule>
  </conditionalFormatting>
  <conditionalFormatting sqref="B16:D17">
    <cfRule type="expression" dxfId="127" priority="17" stopIfTrue="1">
      <formula>AND($B$16=0,$D$16=0)</formula>
    </cfRule>
  </conditionalFormatting>
  <conditionalFormatting sqref="E6:G7">
    <cfRule type="expression" dxfId="126" priority="30" stopIfTrue="1">
      <formula>AND($E$6=0,$G$6=0)</formula>
    </cfRule>
  </conditionalFormatting>
  <conditionalFormatting sqref="E10:G11">
    <cfRule type="expression" dxfId="125" priority="16" stopIfTrue="1">
      <formula>AND($E$10=0,$G$10=0)</formula>
    </cfRule>
  </conditionalFormatting>
  <conditionalFormatting sqref="E12:G13">
    <cfRule type="expression" dxfId="124" priority="15" stopIfTrue="1">
      <formula>AND(XEV$12=0,$G$12=0)</formula>
    </cfRule>
  </conditionalFormatting>
  <conditionalFormatting sqref="E14:G15">
    <cfRule type="expression" dxfId="123" priority="14" stopIfTrue="1">
      <formula>AND($E$14=0,$G$14=0)</formula>
    </cfRule>
  </conditionalFormatting>
  <conditionalFormatting sqref="E16:G17">
    <cfRule type="expression" dxfId="122" priority="13" stopIfTrue="1">
      <formula>AND($E$16=0,$G$16=0)</formula>
    </cfRule>
  </conditionalFormatting>
  <conditionalFormatting sqref="H6:J7">
    <cfRule type="expression" dxfId="121" priority="29" stopIfTrue="1">
      <formula>AND($H$6=0,$J$6=0)</formula>
    </cfRule>
  </conditionalFormatting>
  <conditionalFormatting sqref="H8:J9">
    <cfRule type="expression" dxfId="120" priority="24" stopIfTrue="1">
      <formula>AND($H$8=0,$J$8=0)</formula>
    </cfRule>
  </conditionalFormatting>
  <conditionalFormatting sqref="H12:J13">
    <cfRule type="expression" dxfId="119" priority="12" stopIfTrue="1">
      <formula>AND($H$12=0,$J$12=0)</formula>
    </cfRule>
  </conditionalFormatting>
  <conditionalFormatting sqref="H14:J15">
    <cfRule type="expression" dxfId="118" priority="11" stopIfTrue="1">
      <formula>AND($H$14=0,$J$14=0)</formula>
    </cfRule>
  </conditionalFormatting>
  <conditionalFormatting sqref="H16:J17">
    <cfRule type="expression" dxfId="117" priority="10" stopIfTrue="1">
      <formula>AND($H$16=0,$J$16=0)</formula>
    </cfRule>
  </conditionalFormatting>
  <conditionalFormatting sqref="K6:M7">
    <cfRule type="expression" dxfId="116" priority="28" stopIfTrue="1">
      <formula>AND($K$6=0,$M$6=0)</formula>
    </cfRule>
  </conditionalFormatting>
  <conditionalFormatting sqref="K8:M9">
    <cfRule type="expression" dxfId="115" priority="23" stopIfTrue="1">
      <formula>AND($K$8=0,$M$8=0)</formula>
    </cfRule>
  </conditionalFormatting>
  <conditionalFormatting sqref="K10:M11">
    <cfRule type="expression" dxfId="114" priority="9" stopIfTrue="1">
      <formula>AND($K$10=0,$M$10=0)</formula>
    </cfRule>
  </conditionalFormatting>
  <conditionalFormatting sqref="K14:M15">
    <cfRule type="expression" dxfId="113" priority="8" stopIfTrue="1">
      <formula>AND($K$14=0,$M$14=0)</formula>
    </cfRule>
  </conditionalFormatting>
  <conditionalFormatting sqref="K16:M17">
    <cfRule type="expression" dxfId="112" priority="7" stopIfTrue="1">
      <formula>AND($K$16=0,$M$16=0)</formula>
    </cfRule>
  </conditionalFormatting>
  <conditionalFormatting sqref="N6:P7">
    <cfRule type="expression" dxfId="111" priority="27" stopIfTrue="1">
      <formula>AND($N$6=0,$P$6=0)</formula>
    </cfRule>
  </conditionalFormatting>
  <conditionalFormatting sqref="N8:P9">
    <cfRule type="expression" dxfId="110" priority="22" stopIfTrue="1">
      <formula>AND($N$8=0,$P$8=0)</formula>
    </cfRule>
  </conditionalFormatting>
  <conditionalFormatting sqref="N10:P11">
    <cfRule type="expression" dxfId="109" priority="6" stopIfTrue="1">
      <formula>AND($N$10=0,$P$10=0)</formula>
    </cfRule>
  </conditionalFormatting>
  <conditionalFormatting sqref="N12:P13">
    <cfRule type="expression" dxfId="108" priority="5" stopIfTrue="1">
      <formula>AND($N$12=0,$P$12=0)</formula>
    </cfRule>
  </conditionalFormatting>
  <conditionalFormatting sqref="N16:P17">
    <cfRule type="expression" dxfId="107" priority="4" stopIfTrue="1">
      <formula>AND($N$16=0,$P$16=0)</formula>
    </cfRule>
  </conditionalFormatting>
  <conditionalFormatting sqref="Q6:S7">
    <cfRule type="expression" dxfId="106" priority="26" stopIfTrue="1">
      <formula>AND($Q$6=0,$S$6=0)</formula>
    </cfRule>
  </conditionalFormatting>
  <conditionalFormatting sqref="Q8:S9">
    <cfRule type="expression" dxfId="105" priority="21" stopIfTrue="1">
      <formula>AND($Q$8=0,$S$8=0)</formula>
    </cfRule>
  </conditionalFormatting>
  <conditionalFormatting sqref="Q10:S11">
    <cfRule type="expression" dxfId="104" priority="3" stopIfTrue="1">
      <formula>AND($Q$10=0,$S$10=0)</formula>
    </cfRule>
  </conditionalFormatting>
  <conditionalFormatting sqref="Q12:S13">
    <cfRule type="expression" dxfId="103" priority="2" stopIfTrue="1">
      <formula>AND($Q$12=0,$S$12=0)</formula>
    </cfRule>
  </conditionalFormatting>
  <conditionalFormatting sqref="Q14:S15">
    <cfRule type="expression" dxfId="10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F29"/>
  <sheetViews>
    <sheetView workbookViewId="0">
      <selection activeCell="W4" sqref="W4"/>
    </sheetView>
  </sheetViews>
  <sheetFormatPr defaultRowHeight="13.2" x14ac:dyDescent="0.2"/>
  <cols>
    <col min="1" max="1" width="15.6640625" customWidth="1"/>
    <col min="2" max="19" width="3.6640625" style="38" customWidth="1"/>
    <col min="20" max="20" width="4.21875" customWidth="1"/>
    <col min="21" max="21" width="3.6640625" customWidth="1"/>
    <col min="22" max="22" width="4.6640625" customWidth="1"/>
    <col min="23" max="25" width="3.6640625" customWidth="1"/>
    <col min="26" max="26" width="4.6640625" customWidth="1"/>
    <col min="27" max="32" width="4.6640625" hidden="1" customWidth="1"/>
    <col min="33" max="40" width="4.6640625" customWidth="1"/>
  </cols>
  <sheetData>
    <row r="1" spans="1:32" s="36" customFormat="1" ht="16.2" x14ac:dyDescent="0.2">
      <c r="A1" s="34" t="str">
        <f>組み合わせ!$A$1</f>
        <v>2024年度</v>
      </c>
      <c r="B1" s="34" t="s">
        <v>36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3" spans="1:32" x14ac:dyDescent="0.2">
      <c r="B3" s="37" t="s">
        <v>25</v>
      </c>
    </row>
    <row r="4" spans="1:32" x14ac:dyDescent="0.2">
      <c r="B4" s="37" t="s">
        <v>26</v>
      </c>
    </row>
    <row r="5" spans="1:32" x14ac:dyDescent="0.2">
      <c r="A5" s="38"/>
      <c r="B5" s="77" t="str">
        <f>A6</f>
        <v>三菱電機・伊丹Ａ</v>
      </c>
      <c r="C5" s="77"/>
      <c r="D5" s="77"/>
      <c r="E5" s="77" t="str">
        <f>A8</f>
        <v>コマツ</v>
      </c>
      <c r="F5" s="77"/>
      <c r="G5" s="77"/>
      <c r="H5" s="77" t="str">
        <f>A10</f>
        <v>都市再生機構</v>
      </c>
      <c r="I5" s="77"/>
      <c r="J5" s="77"/>
      <c r="K5" s="78" t="str">
        <f>A12</f>
        <v>ＮＴＴ西日本Ｂ</v>
      </c>
      <c r="L5" s="79"/>
      <c r="M5" s="80"/>
      <c r="N5" s="78" t="str">
        <f>A14</f>
        <v>岩谷産業</v>
      </c>
      <c r="O5" s="79"/>
      <c r="P5" s="80"/>
      <c r="Q5" s="79" t="str">
        <f>A16</f>
        <v>ミズノＡ</v>
      </c>
      <c r="R5" s="79"/>
      <c r="S5" s="80"/>
      <c r="T5" s="81" t="s">
        <v>27</v>
      </c>
      <c r="U5" s="81"/>
      <c r="V5" s="82"/>
      <c r="W5" s="83" t="s">
        <v>28</v>
      </c>
      <c r="X5" s="83"/>
      <c r="Y5" s="84"/>
      <c r="Z5" s="39" t="s">
        <v>29</v>
      </c>
    </row>
    <row r="6" spans="1:32" x14ac:dyDescent="0.2">
      <c r="A6" s="89" t="str">
        <f>組み合わせ!$B$14</f>
        <v>三菱電機・伊丹Ａ</v>
      </c>
      <c r="B6" s="40"/>
      <c r="C6" s="41"/>
      <c r="D6" s="42"/>
      <c r="E6" s="43">
        <f>'1B詳細'!$C$13</f>
        <v>5</v>
      </c>
      <c r="F6" s="43" t="s">
        <v>30</v>
      </c>
      <c r="G6" s="43">
        <f>'1B詳細'!$E$13</f>
        <v>0</v>
      </c>
      <c r="H6" s="44">
        <f>'1B詳細'!$J$13</f>
        <v>3</v>
      </c>
      <c r="I6" s="43" t="s">
        <v>30</v>
      </c>
      <c r="J6" s="45">
        <f>'1B詳細'!$L$13</f>
        <v>2</v>
      </c>
      <c r="K6" s="44">
        <f>'1B詳細'!$Q$13</f>
        <v>5</v>
      </c>
      <c r="L6" s="43" t="s">
        <v>30</v>
      </c>
      <c r="M6" s="45">
        <f>'1B詳細'!$S$13</f>
        <v>0</v>
      </c>
      <c r="N6" s="44">
        <f>'1B詳細'!$C$25</f>
        <v>4</v>
      </c>
      <c r="O6" s="43" t="s">
        <v>30</v>
      </c>
      <c r="P6" s="45">
        <f>'1B詳細'!$E$25</f>
        <v>1</v>
      </c>
      <c r="Q6" s="43">
        <f>'1B詳細'!$J$25</f>
        <v>3</v>
      </c>
      <c r="R6" s="43" t="s">
        <v>30</v>
      </c>
      <c r="S6" s="45">
        <f>'1B詳細'!$L$25</f>
        <v>2</v>
      </c>
      <c r="T6" s="46">
        <f t="shared" ref="T6:T17" si="0">B6+E6+H6+K6+N6+Q6</f>
        <v>20</v>
      </c>
      <c r="U6" s="47" t="s">
        <v>30</v>
      </c>
      <c r="V6" s="48">
        <f t="shared" ref="V6:V17" si="1">D6+G6+J6+M6+P6+S6</f>
        <v>5</v>
      </c>
      <c r="W6" s="85">
        <f>COUNTIF(AA6:AF6,1)</f>
        <v>5</v>
      </c>
      <c r="X6" s="83" t="s">
        <v>30</v>
      </c>
      <c r="Y6" s="84">
        <f>COUNTIF(AA6:AF6,0)</f>
        <v>0</v>
      </c>
      <c r="Z6" s="76"/>
      <c r="AA6" s="49" t="str">
        <f>IF(B6&gt;D6,1,IF(B6&lt;D6,0,""))</f>
        <v/>
      </c>
      <c r="AB6" s="49">
        <f>IF(E6&gt;G6,1,IF(E6&lt;G6,0,""))</f>
        <v>1</v>
      </c>
      <c r="AC6" s="49">
        <f>IF(H6&gt;J6,1,IF(H6&lt;J6,0,""))</f>
        <v>1</v>
      </c>
      <c r="AD6" s="49">
        <f>IF(K6&gt;M6,1,IF(K6&lt;M6,0,""))</f>
        <v>1</v>
      </c>
      <c r="AE6" s="49">
        <f>IF(N6&gt;P6,1,IF(N6&lt;P6,0,""))</f>
        <v>1</v>
      </c>
      <c r="AF6" s="49">
        <f>IF(Q6&gt;S6,1,IF(Q6&lt;S6,0,""))</f>
        <v>1</v>
      </c>
    </row>
    <row r="7" spans="1:32" x14ac:dyDescent="0.2">
      <c r="A7" s="90"/>
      <c r="B7" s="50"/>
      <c r="C7" s="51"/>
      <c r="D7" s="52"/>
      <c r="E7" s="53">
        <f>'1B詳細'!$B$13</f>
        <v>40</v>
      </c>
      <c r="F7" s="53" t="s">
        <v>30</v>
      </c>
      <c r="G7" s="53">
        <f>'1B詳細'!$F$13</f>
        <v>11</v>
      </c>
      <c r="H7" s="54">
        <f>'1B詳細'!$I$13</f>
        <v>37</v>
      </c>
      <c r="I7" s="53" t="s">
        <v>30</v>
      </c>
      <c r="J7" s="55">
        <f>'1B詳細'!$M$13</f>
        <v>24</v>
      </c>
      <c r="K7" s="54">
        <f>'1B詳細'!$P$13</f>
        <v>42</v>
      </c>
      <c r="L7" s="53" t="s">
        <v>30</v>
      </c>
      <c r="M7" s="55">
        <f>'1B詳細'!$T$13</f>
        <v>23</v>
      </c>
      <c r="N7" s="54">
        <f>'1B詳細'!$B$25</f>
        <v>36</v>
      </c>
      <c r="O7" s="53" t="s">
        <v>30</v>
      </c>
      <c r="P7" s="55">
        <f>'1B詳細'!$F$25</f>
        <v>13</v>
      </c>
      <c r="Q7" s="53">
        <f>'1B詳細'!$I$25</f>
        <v>27</v>
      </c>
      <c r="R7" s="53" t="s">
        <v>30</v>
      </c>
      <c r="S7" s="55">
        <f>'1B詳細'!$M$25</f>
        <v>26</v>
      </c>
      <c r="T7" s="56">
        <f t="shared" si="0"/>
        <v>182</v>
      </c>
      <c r="U7" s="57" t="s">
        <v>30</v>
      </c>
      <c r="V7" s="58">
        <f t="shared" si="1"/>
        <v>97</v>
      </c>
      <c r="W7" s="86"/>
      <c r="X7" s="87"/>
      <c r="Y7" s="88"/>
      <c r="Z7" s="76"/>
      <c r="AA7" s="49"/>
      <c r="AB7" s="49"/>
      <c r="AC7" s="49"/>
      <c r="AD7" s="49"/>
      <c r="AE7" s="49"/>
      <c r="AF7" s="49"/>
    </row>
    <row r="8" spans="1:32" x14ac:dyDescent="0.2">
      <c r="A8" s="89" t="str">
        <f>組み合わせ!$B$15</f>
        <v>コマツ</v>
      </c>
      <c r="B8" s="44">
        <f>G6</f>
        <v>0</v>
      </c>
      <c r="C8" s="43" t="s">
        <v>30</v>
      </c>
      <c r="D8" s="45">
        <f>E6</f>
        <v>5</v>
      </c>
      <c r="E8" s="41"/>
      <c r="F8" s="41"/>
      <c r="G8" s="41"/>
      <c r="H8" s="44">
        <f>'1B詳細'!$Q$25</f>
        <v>3</v>
      </c>
      <c r="I8" s="43" t="s">
        <v>30</v>
      </c>
      <c r="J8" s="45">
        <f>'1B詳細'!$S$25</f>
        <v>2</v>
      </c>
      <c r="K8" s="44">
        <f>'1B詳細'!$C$37</f>
        <v>3</v>
      </c>
      <c r="L8" s="43" t="s">
        <v>30</v>
      </c>
      <c r="M8" s="45">
        <f>'1B詳細'!$E$37</f>
        <v>2</v>
      </c>
      <c r="N8" s="43">
        <f>'1B詳細'!$J$37</f>
        <v>4</v>
      </c>
      <c r="O8" s="43" t="s">
        <v>30</v>
      </c>
      <c r="P8" s="45">
        <f>'1B詳細'!$L$37</f>
        <v>1</v>
      </c>
      <c r="Q8" s="43">
        <f>'1B詳細'!$Q$37</f>
        <v>0</v>
      </c>
      <c r="R8" s="43" t="s">
        <v>30</v>
      </c>
      <c r="S8" s="45">
        <f>'1B詳細'!$S$37</f>
        <v>0</v>
      </c>
      <c r="T8" s="46">
        <f t="shared" si="0"/>
        <v>10</v>
      </c>
      <c r="U8" s="47" t="s">
        <v>30</v>
      </c>
      <c r="V8" s="48">
        <f t="shared" si="1"/>
        <v>10</v>
      </c>
      <c r="W8" s="85">
        <f>COUNTIF(AA8:AF8,1)</f>
        <v>3</v>
      </c>
      <c r="X8" s="83" t="s">
        <v>30</v>
      </c>
      <c r="Y8" s="84">
        <f>COUNTIF(AA8:AF8,0)</f>
        <v>1</v>
      </c>
      <c r="Z8" s="76"/>
      <c r="AA8" s="49">
        <f>IF(B8&gt;D8,1,IF(B8&lt;D8,0,""))</f>
        <v>0</v>
      </c>
      <c r="AB8" s="49" t="str">
        <f>IF(E8&gt;G8,1,IF(E8&lt;G8,0,""))</f>
        <v/>
      </c>
      <c r="AC8" s="49">
        <f>IF(H8&gt;J8,1,IF(H8&lt;J8,0,""))</f>
        <v>1</v>
      </c>
      <c r="AD8" s="49">
        <f>IF(K8&gt;M8,1,IF(K8&lt;M8,0,""))</f>
        <v>1</v>
      </c>
      <c r="AE8" s="49">
        <f>IF(N8&gt;P8,1,IF(N8&lt;P8,0,""))</f>
        <v>1</v>
      </c>
      <c r="AF8" s="49" t="str">
        <f>IF(Q8&gt;S8,1,IF(Q8&lt;S8,0,""))</f>
        <v/>
      </c>
    </row>
    <row r="9" spans="1:32" x14ac:dyDescent="0.2">
      <c r="A9" s="90"/>
      <c r="B9" s="54">
        <f>G7</f>
        <v>11</v>
      </c>
      <c r="C9" s="53" t="s">
        <v>30</v>
      </c>
      <c r="D9" s="55">
        <f>E7</f>
        <v>40</v>
      </c>
      <c r="E9" s="51"/>
      <c r="F9" s="51"/>
      <c r="G9" s="51"/>
      <c r="H9" s="54">
        <f>'1B詳細'!$P$25</f>
        <v>30</v>
      </c>
      <c r="I9" s="53" t="s">
        <v>30</v>
      </c>
      <c r="J9" s="55">
        <f>'1B詳細'!$T$25</f>
        <v>26</v>
      </c>
      <c r="K9" s="54">
        <f>'1B詳細'!$B$37</f>
        <v>35</v>
      </c>
      <c r="L9" s="53" t="s">
        <v>30</v>
      </c>
      <c r="M9" s="55">
        <f>'1B詳細'!$F$37</f>
        <v>31</v>
      </c>
      <c r="N9" s="53">
        <f>'1B詳細'!$I$37</f>
        <v>40</v>
      </c>
      <c r="O9" s="53" t="s">
        <v>30</v>
      </c>
      <c r="P9" s="55">
        <f>'1B詳細'!$M$37</f>
        <v>23</v>
      </c>
      <c r="Q9" s="53">
        <f>'1B詳細'!$P$37</f>
        <v>0</v>
      </c>
      <c r="R9" s="53" t="s">
        <v>30</v>
      </c>
      <c r="S9" s="55">
        <f>'1B詳細'!$T$37</f>
        <v>0</v>
      </c>
      <c r="T9" s="56">
        <f t="shared" si="0"/>
        <v>116</v>
      </c>
      <c r="U9" s="57" t="s">
        <v>30</v>
      </c>
      <c r="V9" s="58">
        <f t="shared" si="1"/>
        <v>120</v>
      </c>
      <c r="W9" s="86"/>
      <c r="X9" s="87"/>
      <c r="Y9" s="88"/>
      <c r="Z9" s="76"/>
      <c r="AA9" s="49"/>
      <c r="AB9" s="49"/>
      <c r="AC9" s="49"/>
      <c r="AD9" s="49"/>
      <c r="AE9" s="49"/>
      <c r="AF9" s="49"/>
    </row>
    <row r="10" spans="1:32" x14ac:dyDescent="0.2">
      <c r="A10" s="89" t="str">
        <f>組み合わせ!$B$16</f>
        <v>都市再生機構</v>
      </c>
      <c r="B10" s="44">
        <f>J6</f>
        <v>2</v>
      </c>
      <c r="C10" s="43" t="s">
        <v>30</v>
      </c>
      <c r="D10" s="45">
        <f>H6</f>
        <v>3</v>
      </c>
      <c r="E10" s="44">
        <f>J8</f>
        <v>2</v>
      </c>
      <c r="F10" s="43" t="s">
        <v>30</v>
      </c>
      <c r="G10" s="45">
        <f>H8</f>
        <v>3</v>
      </c>
      <c r="H10" s="40"/>
      <c r="I10" s="41"/>
      <c r="J10" s="42"/>
      <c r="K10" s="44">
        <f>'1B詳細'!$C$49</f>
        <v>4</v>
      </c>
      <c r="L10" s="43" t="s">
        <v>30</v>
      </c>
      <c r="M10" s="45">
        <f>'1B詳細'!$E$49</f>
        <v>1</v>
      </c>
      <c r="N10" s="44">
        <f>'1B詳細'!$J$49</f>
        <v>4</v>
      </c>
      <c r="O10" s="43" t="s">
        <v>30</v>
      </c>
      <c r="P10" s="45">
        <f>'1B詳細'!$L$49</f>
        <v>1</v>
      </c>
      <c r="Q10" s="43">
        <f>'1B詳細'!$Q$49</f>
        <v>0</v>
      </c>
      <c r="R10" s="43" t="s">
        <v>30</v>
      </c>
      <c r="S10" s="45">
        <f>'1B詳細'!$S$49</f>
        <v>0</v>
      </c>
      <c r="T10" s="46">
        <f t="shared" si="0"/>
        <v>12</v>
      </c>
      <c r="U10" s="47" t="s">
        <v>30</v>
      </c>
      <c r="V10" s="48">
        <f t="shared" si="1"/>
        <v>8</v>
      </c>
      <c r="W10" s="85">
        <f>COUNTIF(AA10:AF10,1)</f>
        <v>2</v>
      </c>
      <c r="X10" s="83" t="s">
        <v>30</v>
      </c>
      <c r="Y10" s="84">
        <f>COUNTIF(AA10:AF10,0)</f>
        <v>2</v>
      </c>
      <c r="Z10" s="76"/>
      <c r="AA10" s="49">
        <f>IF(B10&gt;D10,1,IF(B10&lt;D10,0,""))</f>
        <v>0</v>
      </c>
      <c r="AB10" s="49">
        <f>IF(E10&gt;G10,1,IF(E10&lt;G10,0,""))</f>
        <v>0</v>
      </c>
      <c r="AC10" s="49" t="str">
        <f>IF(H10&gt;J10,1,IF(H10&lt;J10,0,""))</f>
        <v/>
      </c>
      <c r="AD10" s="49">
        <f>IF(K10&gt;M10,1,IF(K10&lt;M10,0,""))</f>
        <v>1</v>
      </c>
      <c r="AE10" s="49">
        <f>IF(N10&gt;P10,1,IF(N10&lt;P10,0,""))</f>
        <v>1</v>
      </c>
      <c r="AF10" s="49" t="str">
        <f>IF(Q10&gt;S10,1,IF(Q10&lt;S10,0,""))</f>
        <v/>
      </c>
    </row>
    <row r="11" spans="1:32" x14ac:dyDescent="0.2">
      <c r="A11" s="90"/>
      <c r="B11" s="54">
        <f>J7</f>
        <v>24</v>
      </c>
      <c r="C11" s="53" t="s">
        <v>30</v>
      </c>
      <c r="D11" s="55">
        <f>H7</f>
        <v>37</v>
      </c>
      <c r="E11" s="54">
        <f>J9</f>
        <v>26</v>
      </c>
      <c r="F11" s="53" t="s">
        <v>30</v>
      </c>
      <c r="G11" s="55">
        <f>H9</f>
        <v>30</v>
      </c>
      <c r="H11" s="50"/>
      <c r="I11" s="51"/>
      <c r="J11" s="52"/>
      <c r="K11" s="54">
        <f>'1B詳細'!$B$49</f>
        <v>40</v>
      </c>
      <c r="L11" s="53" t="s">
        <v>30</v>
      </c>
      <c r="M11" s="55">
        <f>'1B詳細'!$F$49</f>
        <v>18</v>
      </c>
      <c r="N11" s="54">
        <f>'1B詳細'!$I$49</f>
        <v>38</v>
      </c>
      <c r="O11" s="53" t="s">
        <v>30</v>
      </c>
      <c r="P11" s="55">
        <f>'1B詳細'!$M$49</f>
        <v>21</v>
      </c>
      <c r="Q11" s="53">
        <f>'1B詳細'!$P$49</f>
        <v>0</v>
      </c>
      <c r="R11" s="53" t="s">
        <v>30</v>
      </c>
      <c r="S11" s="55">
        <f>'1B詳細'!$T$49</f>
        <v>0</v>
      </c>
      <c r="T11" s="56">
        <f t="shared" si="0"/>
        <v>128</v>
      </c>
      <c r="U11" s="57" t="s">
        <v>30</v>
      </c>
      <c r="V11" s="58">
        <f t="shared" si="1"/>
        <v>106</v>
      </c>
      <c r="W11" s="86"/>
      <c r="X11" s="87"/>
      <c r="Y11" s="88"/>
      <c r="Z11" s="76"/>
      <c r="AA11" s="49"/>
      <c r="AB11" s="49"/>
      <c r="AC11" s="49"/>
      <c r="AD11" s="49"/>
      <c r="AE11" s="49"/>
      <c r="AF11" s="49"/>
    </row>
    <row r="12" spans="1:32" x14ac:dyDescent="0.2">
      <c r="A12" s="89" t="str">
        <f>組み合わせ!$B$17</f>
        <v>ＮＴＴ西日本Ｂ</v>
      </c>
      <c r="B12" s="44">
        <f>M6</f>
        <v>0</v>
      </c>
      <c r="C12" s="43" t="s">
        <v>30</v>
      </c>
      <c r="D12" s="45">
        <f>K6</f>
        <v>5</v>
      </c>
      <c r="E12" s="43">
        <f>M8</f>
        <v>2</v>
      </c>
      <c r="F12" s="43" t="s">
        <v>30</v>
      </c>
      <c r="G12" s="43">
        <f>K8</f>
        <v>3</v>
      </c>
      <c r="H12" s="44">
        <f>M10</f>
        <v>1</v>
      </c>
      <c r="I12" s="43" t="s">
        <v>30</v>
      </c>
      <c r="J12" s="45">
        <f>K10</f>
        <v>4</v>
      </c>
      <c r="K12" s="40"/>
      <c r="L12" s="41"/>
      <c r="M12" s="42"/>
      <c r="N12" s="44">
        <f>'1B詳細'!$C$61</f>
        <v>0</v>
      </c>
      <c r="O12" s="43" t="s">
        <v>30</v>
      </c>
      <c r="P12" s="45">
        <f>'1B詳細'!$E$61</f>
        <v>0</v>
      </c>
      <c r="Q12" s="43">
        <f>'1B詳細'!$J$61</f>
        <v>0</v>
      </c>
      <c r="R12" s="43" t="s">
        <v>30</v>
      </c>
      <c r="S12" s="45">
        <f>'1B詳細'!$L$61</f>
        <v>0</v>
      </c>
      <c r="T12" s="46">
        <f t="shared" si="0"/>
        <v>3</v>
      </c>
      <c r="U12" s="47" t="s">
        <v>30</v>
      </c>
      <c r="V12" s="48">
        <f t="shared" si="1"/>
        <v>12</v>
      </c>
      <c r="W12" s="85">
        <f>COUNTIF(AA12:AF12,1)</f>
        <v>0</v>
      </c>
      <c r="X12" s="83" t="s">
        <v>30</v>
      </c>
      <c r="Y12" s="84">
        <f>COUNTIF(AA12:AF12,0)</f>
        <v>3</v>
      </c>
      <c r="Z12" s="76"/>
      <c r="AA12" s="49">
        <f>IF(B12&gt;D12,1,IF(B12&lt;D12,0,""))</f>
        <v>0</v>
      </c>
      <c r="AB12" s="49">
        <f>IF(E12&gt;G12,1,IF(E12&lt;G12,0,""))</f>
        <v>0</v>
      </c>
      <c r="AC12" s="49">
        <f>IF(H12&gt;J12,1,IF(H12&lt;J12,0,""))</f>
        <v>0</v>
      </c>
      <c r="AD12" s="49" t="str">
        <f>IF(K12&gt;M12,1,IF(K12&lt;M12,0,""))</f>
        <v/>
      </c>
      <c r="AE12" s="49" t="str">
        <f>IF(N12&gt;P12,1,IF(N12&lt;P12,0,""))</f>
        <v/>
      </c>
      <c r="AF12" s="49" t="str">
        <f>IF(Q12&gt;S12,1,IF(Q12&lt;S12,0,""))</f>
        <v/>
      </c>
    </row>
    <row r="13" spans="1:32" x14ac:dyDescent="0.2">
      <c r="A13" s="90"/>
      <c r="B13" s="54">
        <f>M7</f>
        <v>23</v>
      </c>
      <c r="C13" s="53" t="s">
        <v>30</v>
      </c>
      <c r="D13" s="55">
        <f>K7</f>
        <v>42</v>
      </c>
      <c r="E13" s="53">
        <f>M9</f>
        <v>31</v>
      </c>
      <c r="F13" s="53" t="s">
        <v>30</v>
      </c>
      <c r="G13" s="53">
        <f>K9</f>
        <v>35</v>
      </c>
      <c r="H13" s="54">
        <f>M11</f>
        <v>18</v>
      </c>
      <c r="I13" s="53" t="s">
        <v>30</v>
      </c>
      <c r="J13" s="55">
        <f>K11</f>
        <v>40</v>
      </c>
      <c r="K13" s="50"/>
      <c r="L13" s="51"/>
      <c r="M13" s="52"/>
      <c r="N13" s="54">
        <f>'1B詳細'!$B$61</f>
        <v>0</v>
      </c>
      <c r="O13" s="53" t="s">
        <v>30</v>
      </c>
      <c r="P13" s="55">
        <f>'1B詳細'!$F$61</f>
        <v>0</v>
      </c>
      <c r="Q13" s="53">
        <f>'1B詳細'!$I$61</f>
        <v>0</v>
      </c>
      <c r="R13" s="53" t="s">
        <v>30</v>
      </c>
      <c r="S13" s="55">
        <f>'1B詳細'!$M$61</f>
        <v>0</v>
      </c>
      <c r="T13" s="56">
        <f t="shared" si="0"/>
        <v>72</v>
      </c>
      <c r="U13" s="57" t="s">
        <v>30</v>
      </c>
      <c r="V13" s="58">
        <f t="shared" si="1"/>
        <v>117</v>
      </c>
      <c r="W13" s="86"/>
      <c r="X13" s="87"/>
      <c r="Y13" s="88"/>
      <c r="Z13" s="76"/>
      <c r="AA13" s="49"/>
      <c r="AB13" s="49"/>
      <c r="AC13" s="49"/>
      <c r="AD13" s="49"/>
      <c r="AE13" s="49"/>
      <c r="AF13" s="49"/>
    </row>
    <row r="14" spans="1:32" x14ac:dyDescent="0.2">
      <c r="A14" s="89" t="str">
        <f>組み合わせ!$B$18</f>
        <v>岩谷産業</v>
      </c>
      <c r="B14" s="44">
        <f>P6</f>
        <v>1</v>
      </c>
      <c r="C14" s="43" t="s">
        <v>30</v>
      </c>
      <c r="D14" s="45">
        <f>N6</f>
        <v>4</v>
      </c>
      <c r="E14" s="43">
        <f>P8</f>
        <v>1</v>
      </c>
      <c r="F14" s="43" t="s">
        <v>30</v>
      </c>
      <c r="G14" s="43">
        <f>N8</f>
        <v>4</v>
      </c>
      <c r="H14" s="44">
        <f>P10</f>
        <v>1</v>
      </c>
      <c r="I14" s="43" t="s">
        <v>30</v>
      </c>
      <c r="J14" s="45">
        <f>N10</f>
        <v>4</v>
      </c>
      <c r="K14" s="44">
        <f>P12</f>
        <v>0</v>
      </c>
      <c r="L14" s="43" t="s">
        <v>30</v>
      </c>
      <c r="M14" s="45">
        <f>N12</f>
        <v>0</v>
      </c>
      <c r="N14" s="40"/>
      <c r="O14" s="41"/>
      <c r="P14" s="42"/>
      <c r="Q14" s="43">
        <f>'1B詳細'!$Q$61</f>
        <v>0</v>
      </c>
      <c r="R14" s="43" t="s">
        <v>30</v>
      </c>
      <c r="S14" s="45">
        <f>'1B詳細'!$S$61</f>
        <v>0</v>
      </c>
      <c r="T14" s="46">
        <f t="shared" si="0"/>
        <v>3</v>
      </c>
      <c r="U14" s="47" t="s">
        <v>30</v>
      </c>
      <c r="V14" s="48">
        <f t="shared" si="1"/>
        <v>12</v>
      </c>
      <c r="W14" s="85">
        <f>COUNTIF(AA14:AF14,1)</f>
        <v>0</v>
      </c>
      <c r="X14" s="83" t="s">
        <v>30</v>
      </c>
      <c r="Y14" s="84">
        <f>COUNTIF(AA14:AF14,0)</f>
        <v>3</v>
      </c>
      <c r="Z14" s="76"/>
      <c r="AA14" s="49">
        <f>IF(B14&gt;D14,1,IF(B14&lt;D14,0,""))</f>
        <v>0</v>
      </c>
      <c r="AB14" s="49">
        <f>IF(E14&gt;G14,1,IF(E14&lt;G14,0,""))</f>
        <v>0</v>
      </c>
      <c r="AC14" s="49">
        <f>IF(H14&gt;J14,1,IF(H14&lt;J14,0,""))</f>
        <v>0</v>
      </c>
      <c r="AD14" s="49" t="str">
        <f>IF(K14&gt;M14,1,IF(K14&lt;M14,0,""))</f>
        <v/>
      </c>
      <c r="AE14" s="49" t="str">
        <f>IF(N14&gt;P14,1,IF(N14&lt;P14,0,""))</f>
        <v/>
      </c>
      <c r="AF14" s="49" t="str">
        <f>IF(Q14&gt;S14,1,IF(Q14&lt;S14,0,""))</f>
        <v/>
      </c>
    </row>
    <row r="15" spans="1:32" x14ac:dyDescent="0.2">
      <c r="A15" s="90"/>
      <c r="B15" s="54">
        <f>P7</f>
        <v>13</v>
      </c>
      <c r="C15" s="53" t="s">
        <v>30</v>
      </c>
      <c r="D15" s="55">
        <f>N7</f>
        <v>36</v>
      </c>
      <c r="E15" s="53">
        <f>P9</f>
        <v>23</v>
      </c>
      <c r="F15" s="53" t="s">
        <v>30</v>
      </c>
      <c r="G15" s="53">
        <f>N9</f>
        <v>40</v>
      </c>
      <c r="H15" s="54">
        <f>P11</f>
        <v>21</v>
      </c>
      <c r="I15" s="53" t="s">
        <v>30</v>
      </c>
      <c r="J15" s="55">
        <f>N11</f>
        <v>38</v>
      </c>
      <c r="K15" s="54">
        <f>P13</f>
        <v>0</v>
      </c>
      <c r="L15" s="53" t="s">
        <v>30</v>
      </c>
      <c r="M15" s="55">
        <f>N13</f>
        <v>0</v>
      </c>
      <c r="N15" s="50"/>
      <c r="O15" s="51"/>
      <c r="P15" s="52"/>
      <c r="Q15" s="53">
        <f>'1B詳細'!$P$61</f>
        <v>0</v>
      </c>
      <c r="R15" s="53" t="s">
        <v>30</v>
      </c>
      <c r="S15" s="55">
        <f>'1B詳細'!$T$61</f>
        <v>0</v>
      </c>
      <c r="T15" s="56">
        <f t="shared" si="0"/>
        <v>57</v>
      </c>
      <c r="U15" s="57" t="s">
        <v>30</v>
      </c>
      <c r="V15" s="58">
        <f t="shared" si="1"/>
        <v>114</v>
      </c>
      <c r="W15" s="86"/>
      <c r="X15" s="87"/>
      <c r="Y15" s="88"/>
      <c r="Z15" s="76"/>
      <c r="AA15" s="49"/>
      <c r="AB15" s="49"/>
      <c r="AC15" s="49"/>
      <c r="AD15" s="49"/>
      <c r="AE15" s="49"/>
      <c r="AF15" s="49"/>
    </row>
    <row r="16" spans="1:32" x14ac:dyDescent="0.2">
      <c r="A16" s="89" t="str">
        <f>組み合わせ!$B$19</f>
        <v>ミズノＡ</v>
      </c>
      <c r="B16" s="44">
        <f>S6</f>
        <v>2</v>
      </c>
      <c r="C16" s="43" t="s">
        <v>30</v>
      </c>
      <c r="D16" s="45">
        <f>Q6</f>
        <v>3</v>
      </c>
      <c r="E16" s="43">
        <f>S8</f>
        <v>0</v>
      </c>
      <c r="F16" s="43" t="s">
        <v>30</v>
      </c>
      <c r="G16" s="43">
        <f>Q8</f>
        <v>0</v>
      </c>
      <c r="H16" s="44">
        <f>S10</f>
        <v>0</v>
      </c>
      <c r="I16" s="43" t="s">
        <v>30</v>
      </c>
      <c r="J16" s="45">
        <f>Q10</f>
        <v>0</v>
      </c>
      <c r="K16" s="44">
        <f>S12</f>
        <v>0</v>
      </c>
      <c r="L16" s="43" t="s">
        <v>30</v>
      </c>
      <c r="M16" s="45">
        <f>Q12</f>
        <v>0</v>
      </c>
      <c r="N16" s="44">
        <f>S14</f>
        <v>0</v>
      </c>
      <c r="O16" s="43" t="s">
        <v>30</v>
      </c>
      <c r="P16" s="45">
        <f>Q14</f>
        <v>0</v>
      </c>
      <c r="Q16" s="41"/>
      <c r="R16" s="41"/>
      <c r="S16" s="42"/>
      <c r="T16" s="46">
        <f t="shared" si="0"/>
        <v>2</v>
      </c>
      <c r="U16" s="47" t="s">
        <v>30</v>
      </c>
      <c r="V16" s="48">
        <f t="shared" si="1"/>
        <v>3</v>
      </c>
      <c r="W16" s="85">
        <f>COUNTIF(AA16:AF16,1)</f>
        <v>0</v>
      </c>
      <c r="X16" s="83" t="s">
        <v>30</v>
      </c>
      <c r="Y16" s="84">
        <f>COUNTIF(AA16:AF16,0)</f>
        <v>1</v>
      </c>
      <c r="Z16" s="76"/>
      <c r="AA16" s="49">
        <f>IF(B16&gt;D16,1,IF(B16&lt;D16,0,""))</f>
        <v>0</v>
      </c>
      <c r="AB16" s="49" t="str">
        <f>IF(E16&gt;G16,1,IF(E16&lt;G16,0,""))</f>
        <v/>
      </c>
      <c r="AC16" s="49" t="str">
        <f>IF(H16&gt;J16,1,IF(H16&lt;J16,0,""))</f>
        <v/>
      </c>
      <c r="AD16" s="49" t="str">
        <f>IF(K16&gt;M16,1,IF(K16&lt;M16,0,""))</f>
        <v/>
      </c>
      <c r="AE16" s="49" t="str">
        <f>IF(N16&gt;P16,1,IF(N16&lt;P16,0,""))</f>
        <v/>
      </c>
      <c r="AF16" s="49" t="str">
        <f>IF(Q16&gt;S16,1,IF(Q16&lt;S16,0,""))</f>
        <v/>
      </c>
    </row>
    <row r="17" spans="1:32" x14ac:dyDescent="0.2">
      <c r="A17" s="90"/>
      <c r="B17" s="54">
        <f>S7</f>
        <v>26</v>
      </c>
      <c r="C17" s="53" t="s">
        <v>30</v>
      </c>
      <c r="D17" s="55">
        <f>Q7</f>
        <v>27</v>
      </c>
      <c r="E17" s="53">
        <f>S9</f>
        <v>0</v>
      </c>
      <c r="F17" s="53" t="s">
        <v>30</v>
      </c>
      <c r="G17" s="53">
        <f>Q9</f>
        <v>0</v>
      </c>
      <c r="H17" s="54">
        <f>S11</f>
        <v>0</v>
      </c>
      <c r="I17" s="53" t="s">
        <v>30</v>
      </c>
      <c r="J17" s="55">
        <f>Q11</f>
        <v>0</v>
      </c>
      <c r="K17" s="54">
        <f>S13</f>
        <v>0</v>
      </c>
      <c r="L17" s="53" t="s">
        <v>30</v>
      </c>
      <c r="M17" s="55">
        <f>Q13</f>
        <v>0</v>
      </c>
      <c r="N17" s="54">
        <f>S15</f>
        <v>0</v>
      </c>
      <c r="O17" s="53" t="s">
        <v>30</v>
      </c>
      <c r="P17" s="55">
        <f>Q15</f>
        <v>0</v>
      </c>
      <c r="Q17" s="51"/>
      <c r="R17" s="51"/>
      <c r="S17" s="52"/>
      <c r="T17" s="56">
        <f t="shared" si="0"/>
        <v>26</v>
      </c>
      <c r="U17" s="57" t="s">
        <v>30</v>
      </c>
      <c r="V17" s="58">
        <f t="shared" si="1"/>
        <v>27</v>
      </c>
      <c r="W17" s="86"/>
      <c r="X17" s="87"/>
      <c r="Y17" s="88"/>
      <c r="Z17" s="76"/>
      <c r="AA17" s="49"/>
      <c r="AB17" s="49"/>
      <c r="AC17" s="49"/>
      <c r="AD17" s="49"/>
      <c r="AE17" s="49"/>
      <c r="AF17" s="49"/>
    </row>
    <row r="21" spans="1:32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32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32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32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32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32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32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32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32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38">
    <mergeCell ref="A16:A17"/>
    <mergeCell ref="A6:A7"/>
    <mergeCell ref="A8:A9"/>
    <mergeCell ref="A10:A11"/>
    <mergeCell ref="A12:A13"/>
    <mergeCell ref="A14:A15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  <mergeCell ref="X6:X7"/>
    <mergeCell ref="Y6:Y7"/>
    <mergeCell ref="W8:W9"/>
    <mergeCell ref="X8:X9"/>
    <mergeCell ref="Y8:Y9"/>
    <mergeCell ref="Z8:Z9"/>
    <mergeCell ref="W10:W11"/>
    <mergeCell ref="X10:X11"/>
    <mergeCell ref="Y10:Y11"/>
    <mergeCell ref="Z10:Z11"/>
    <mergeCell ref="Z16:Z17"/>
    <mergeCell ref="W12:W13"/>
    <mergeCell ref="X12:X13"/>
    <mergeCell ref="Y12:Y13"/>
    <mergeCell ref="Z12:Z13"/>
    <mergeCell ref="W14:W15"/>
    <mergeCell ref="X14:X15"/>
    <mergeCell ref="Z14:Z15"/>
    <mergeCell ref="Y14:Y15"/>
    <mergeCell ref="W16:W17"/>
    <mergeCell ref="X16:X17"/>
    <mergeCell ref="Y16:Y17"/>
  </mergeCells>
  <phoneticPr fontId="4"/>
  <conditionalFormatting sqref="B8:D9">
    <cfRule type="expression" dxfId="101" priority="25" stopIfTrue="1">
      <formula>AND($B$8=0,$D$8=0)</formula>
    </cfRule>
  </conditionalFormatting>
  <conditionalFormatting sqref="B10:D11">
    <cfRule type="expression" dxfId="100" priority="20" stopIfTrue="1">
      <formula>AND($B$10=0,$D$10=0)</formula>
    </cfRule>
  </conditionalFormatting>
  <conditionalFormatting sqref="B12:D13">
    <cfRule type="expression" dxfId="99" priority="19" stopIfTrue="1">
      <formula>AND($B$12=0,$D$12=0)</formula>
    </cfRule>
  </conditionalFormatting>
  <conditionalFormatting sqref="B14:D15">
    <cfRule type="expression" dxfId="98" priority="18" stopIfTrue="1">
      <formula>AND($B$14=0,$D$14=0)</formula>
    </cfRule>
  </conditionalFormatting>
  <conditionalFormatting sqref="B16:D17">
    <cfRule type="expression" dxfId="97" priority="17" stopIfTrue="1">
      <formula>AND($B$16=0,$D$16=0)</formula>
    </cfRule>
  </conditionalFormatting>
  <conditionalFormatting sqref="E6:G7">
    <cfRule type="expression" dxfId="96" priority="30" stopIfTrue="1">
      <formula>AND($E$6=0,$G$6=0)</formula>
    </cfRule>
  </conditionalFormatting>
  <conditionalFormatting sqref="E10:G11">
    <cfRule type="expression" dxfId="95" priority="16" stopIfTrue="1">
      <formula>AND($E$10=0,$G$10=0)</formula>
    </cfRule>
  </conditionalFormatting>
  <conditionalFormatting sqref="E12:G13">
    <cfRule type="expression" dxfId="94" priority="15" stopIfTrue="1">
      <formula>AND(XEV$12=0,$G$12=0)</formula>
    </cfRule>
  </conditionalFormatting>
  <conditionalFormatting sqref="E14:G15">
    <cfRule type="expression" dxfId="93" priority="14" stopIfTrue="1">
      <formula>AND($E$14=0,$G$14=0)</formula>
    </cfRule>
  </conditionalFormatting>
  <conditionalFormatting sqref="E16:G17">
    <cfRule type="expression" dxfId="92" priority="13" stopIfTrue="1">
      <formula>AND($E$16=0,$G$16=0)</formula>
    </cfRule>
  </conditionalFormatting>
  <conditionalFormatting sqref="H6:J7">
    <cfRule type="expression" dxfId="91" priority="29" stopIfTrue="1">
      <formula>AND($H$6=0,$J$6=0)</formula>
    </cfRule>
  </conditionalFormatting>
  <conditionalFormatting sqref="H8:J9">
    <cfRule type="expression" dxfId="90" priority="24" stopIfTrue="1">
      <formula>AND($H$8=0,$J$8=0)</formula>
    </cfRule>
  </conditionalFormatting>
  <conditionalFormatting sqref="H12:J13">
    <cfRule type="expression" dxfId="89" priority="12" stopIfTrue="1">
      <formula>AND($H$12=0,$J$12=0)</formula>
    </cfRule>
  </conditionalFormatting>
  <conditionalFormatting sqref="H14:J15">
    <cfRule type="expression" dxfId="88" priority="11" stopIfTrue="1">
      <formula>AND($H$14=0,$J$14=0)</formula>
    </cfRule>
  </conditionalFormatting>
  <conditionalFormatting sqref="H16:J17">
    <cfRule type="expression" dxfId="87" priority="10" stopIfTrue="1">
      <formula>AND($H$16=0,$J$16=0)</formula>
    </cfRule>
  </conditionalFormatting>
  <conditionalFormatting sqref="K6:M7">
    <cfRule type="expression" dxfId="86" priority="28" stopIfTrue="1">
      <formula>AND($K$6=0,$M$6=0)</formula>
    </cfRule>
  </conditionalFormatting>
  <conditionalFormatting sqref="K8:M9">
    <cfRule type="expression" dxfId="85" priority="23" stopIfTrue="1">
      <formula>AND($K$8=0,$M$8=0)</formula>
    </cfRule>
  </conditionalFormatting>
  <conditionalFormatting sqref="K10:M11">
    <cfRule type="expression" dxfId="84" priority="9" stopIfTrue="1">
      <formula>AND($K$10=0,$M$10=0)</formula>
    </cfRule>
  </conditionalFormatting>
  <conditionalFormatting sqref="K14:M15">
    <cfRule type="expression" dxfId="83" priority="8" stopIfTrue="1">
      <formula>AND($K$14=0,$M$14=0)</formula>
    </cfRule>
  </conditionalFormatting>
  <conditionalFormatting sqref="K16:M17">
    <cfRule type="expression" dxfId="82" priority="7" stopIfTrue="1">
      <formula>AND($K$16=0,$M$16=0)</formula>
    </cfRule>
  </conditionalFormatting>
  <conditionalFormatting sqref="N6:P7">
    <cfRule type="expression" dxfId="81" priority="27" stopIfTrue="1">
      <formula>AND($N$6=0,$P$6=0)</formula>
    </cfRule>
  </conditionalFormatting>
  <conditionalFormatting sqref="N8:P9">
    <cfRule type="expression" dxfId="80" priority="22" stopIfTrue="1">
      <formula>AND($N$8=0,$P$8=0)</formula>
    </cfRule>
  </conditionalFormatting>
  <conditionalFormatting sqref="N10:P11">
    <cfRule type="expression" dxfId="79" priority="6" stopIfTrue="1">
      <formula>AND($N$10=0,$P$10=0)</formula>
    </cfRule>
  </conditionalFormatting>
  <conditionalFormatting sqref="N12:P13">
    <cfRule type="expression" dxfId="78" priority="5" stopIfTrue="1">
      <formula>AND($N$12=0,$P$12=0)</formula>
    </cfRule>
  </conditionalFormatting>
  <conditionalFormatting sqref="N16:P17">
    <cfRule type="expression" dxfId="77" priority="4" stopIfTrue="1">
      <formula>AND($N$16=0,$P$16=0)</formula>
    </cfRule>
  </conditionalFormatting>
  <conditionalFormatting sqref="Q6:S7">
    <cfRule type="expression" dxfId="76" priority="26" stopIfTrue="1">
      <formula>AND($Q$6=0,$S$6=0)</formula>
    </cfRule>
  </conditionalFormatting>
  <conditionalFormatting sqref="Q8:S9">
    <cfRule type="expression" dxfId="75" priority="21" stopIfTrue="1">
      <formula>AND($Q$8=0,$S$8=0)</formula>
    </cfRule>
  </conditionalFormatting>
  <conditionalFormatting sqref="Q10:S11">
    <cfRule type="expression" dxfId="74" priority="3" stopIfTrue="1">
      <formula>AND($Q$10=0,$S$10=0)</formula>
    </cfRule>
  </conditionalFormatting>
  <conditionalFormatting sqref="Q12:S13">
    <cfRule type="expression" dxfId="73" priority="2" stopIfTrue="1">
      <formula>AND($Q$12=0,$S$12=0)</formula>
    </cfRule>
  </conditionalFormatting>
  <conditionalFormatting sqref="Q14:S15">
    <cfRule type="expression" dxfId="7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R30"/>
  <sheetViews>
    <sheetView tabSelected="1" zoomScaleNormal="100" workbookViewId="0">
      <selection activeCell="AI18" sqref="AI18:AI19"/>
    </sheetView>
  </sheetViews>
  <sheetFormatPr defaultRowHeight="13.2" x14ac:dyDescent="0.2"/>
  <cols>
    <col min="1" max="1" width="15.6640625" customWidth="1"/>
    <col min="2" max="28" width="3.6640625" style="38" customWidth="1"/>
    <col min="29" max="29" width="4.21875" customWidth="1"/>
    <col min="30" max="30" width="3.6640625" customWidth="1"/>
    <col min="31" max="31" width="4.6640625" customWidth="1"/>
    <col min="32" max="34" width="3.6640625" customWidth="1"/>
    <col min="35" max="35" width="4.6640625" customWidth="1"/>
    <col min="36" max="44" width="4.6640625" hidden="1" customWidth="1"/>
    <col min="45" max="49" width="4.6640625" customWidth="1"/>
  </cols>
  <sheetData>
    <row r="1" spans="1:44" s="36" customFormat="1" ht="16.2" x14ac:dyDescent="0.2">
      <c r="A1" s="34" t="str">
        <f>組み合わせ!$A$1</f>
        <v>2024年度</v>
      </c>
      <c r="B1" s="34" t="s">
        <v>40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3" spans="1:44" x14ac:dyDescent="0.2">
      <c r="B3" s="37" t="s">
        <v>25</v>
      </c>
    </row>
    <row r="4" spans="1:44" x14ac:dyDescent="0.2">
      <c r="B4" s="37" t="s">
        <v>26</v>
      </c>
    </row>
    <row r="5" spans="1:44" x14ac:dyDescent="0.2">
      <c r="A5" s="38"/>
      <c r="B5" s="77" t="str">
        <f>A6</f>
        <v>ＴＯＰＰＡＮ</v>
      </c>
      <c r="C5" s="77"/>
      <c r="D5" s="77"/>
      <c r="E5" s="77" t="str">
        <f>A8</f>
        <v>大阪ガスＢ</v>
      </c>
      <c r="F5" s="77"/>
      <c r="G5" s="77"/>
      <c r="H5" s="77" t="str">
        <f>A10</f>
        <v>川崎重工業</v>
      </c>
      <c r="I5" s="77"/>
      <c r="J5" s="77"/>
      <c r="K5" s="78" t="str">
        <f>A12</f>
        <v>ミズノＢ</v>
      </c>
      <c r="L5" s="79"/>
      <c r="M5" s="80"/>
      <c r="N5" s="78" t="str">
        <f>A14</f>
        <v>富士通・関西Ａ</v>
      </c>
      <c r="O5" s="79"/>
      <c r="P5" s="80"/>
      <c r="Q5" s="79" t="str">
        <f>A16</f>
        <v>富士通関西Ｂ</v>
      </c>
      <c r="R5" s="79"/>
      <c r="S5" s="80"/>
      <c r="T5" s="78" t="str">
        <f>A18</f>
        <v>-</v>
      </c>
      <c r="U5" s="79"/>
      <c r="V5" s="80"/>
      <c r="W5" s="78" t="str">
        <f>A20</f>
        <v>-</v>
      </c>
      <c r="X5" s="79"/>
      <c r="Y5" s="80"/>
      <c r="Z5" s="79" t="str">
        <f>A22</f>
        <v>-</v>
      </c>
      <c r="AA5" s="79"/>
      <c r="AB5" s="80"/>
      <c r="AC5" s="81" t="s">
        <v>27</v>
      </c>
      <c r="AD5" s="81"/>
      <c r="AE5" s="82"/>
      <c r="AF5" s="83" t="s">
        <v>28</v>
      </c>
      <c r="AG5" s="83"/>
      <c r="AH5" s="84"/>
      <c r="AI5" s="39" t="s">
        <v>29</v>
      </c>
    </row>
    <row r="6" spans="1:44" x14ac:dyDescent="0.2">
      <c r="A6" s="89" t="str">
        <f>組み合わせ!$A$23</f>
        <v>ＴＯＰＰＡＮ</v>
      </c>
      <c r="B6" s="40"/>
      <c r="C6" s="41"/>
      <c r="D6" s="42"/>
      <c r="E6" s="43">
        <f>'2A詳細'!$C$13</f>
        <v>3</v>
      </c>
      <c r="F6" s="43" t="s">
        <v>39</v>
      </c>
      <c r="G6" s="43">
        <f>'2A詳細'!$E$13</f>
        <v>2</v>
      </c>
      <c r="H6" s="44">
        <f>'2A詳細'!$J$13</f>
        <v>4</v>
      </c>
      <c r="I6" s="43" t="s">
        <v>39</v>
      </c>
      <c r="J6" s="45">
        <f>'2A詳細'!$L$13</f>
        <v>1</v>
      </c>
      <c r="K6" s="44">
        <f>'2A詳細'!$Q$13</f>
        <v>5</v>
      </c>
      <c r="L6" s="43" t="s">
        <v>39</v>
      </c>
      <c r="M6" s="45">
        <f>'2A詳細'!$S$13</f>
        <v>0</v>
      </c>
      <c r="N6" s="44">
        <f>'2A詳細'!$X$13</f>
        <v>2</v>
      </c>
      <c r="O6" s="43" t="s">
        <v>39</v>
      </c>
      <c r="P6" s="45">
        <f>'2A詳細'!$Z$13</f>
        <v>3</v>
      </c>
      <c r="Q6" s="43">
        <f>'2A詳細'!$C$25</f>
        <v>4</v>
      </c>
      <c r="R6" s="43" t="s">
        <v>39</v>
      </c>
      <c r="S6" s="45">
        <f>'2A詳細'!$E$25</f>
        <v>1</v>
      </c>
      <c r="T6" s="43">
        <f>'2A詳細'!$J$25</f>
        <v>0</v>
      </c>
      <c r="U6" s="43" t="s">
        <v>39</v>
      </c>
      <c r="V6" s="45">
        <f>'2A詳細'!$L$25</f>
        <v>0</v>
      </c>
      <c r="W6" s="43">
        <f>'2A詳細'!$Q$25</f>
        <v>0</v>
      </c>
      <c r="X6" s="43" t="s">
        <v>39</v>
      </c>
      <c r="Y6" s="45">
        <f>'2A詳細'!$S$25</f>
        <v>0</v>
      </c>
      <c r="Z6" s="43">
        <f>'2A詳細'!$X$25</f>
        <v>0</v>
      </c>
      <c r="AA6" s="43" t="s">
        <v>39</v>
      </c>
      <c r="AB6" s="45">
        <f>'2A詳細'!$Z$25</f>
        <v>0</v>
      </c>
      <c r="AC6" s="46">
        <f t="shared" ref="AC6:AC23" si="0">B6+E6+H6++K6+N6+Q6+T6+W6+Z6</f>
        <v>18</v>
      </c>
      <c r="AD6" s="47" t="s">
        <v>39</v>
      </c>
      <c r="AE6" s="48">
        <f t="shared" ref="AE6:AE23" si="1">D6+G6+J6++M6+P6+S6+V6+Y6+AB6</f>
        <v>7</v>
      </c>
      <c r="AF6" s="85">
        <f>COUNTIF(AJ6:AR6,1)</f>
        <v>4</v>
      </c>
      <c r="AG6" s="83" t="s">
        <v>39</v>
      </c>
      <c r="AH6" s="84">
        <f>COUNTIF(AJ6:AR6,0)</f>
        <v>1</v>
      </c>
      <c r="AI6" s="76">
        <v>1</v>
      </c>
      <c r="AJ6" s="49" t="str">
        <f>IF(B6&gt;D6,1,IF(B6&lt;D6,0,""))</f>
        <v/>
      </c>
      <c r="AK6" s="49">
        <f>IF(E6&gt;G6,1,IF(E6&lt;G6,0,""))</f>
        <v>1</v>
      </c>
      <c r="AL6" s="49">
        <f>IF(H6&gt;J6,1,IF(H6&lt;J6,0,""))</f>
        <v>1</v>
      </c>
      <c r="AM6" s="49">
        <f>IF(K6&gt;M6,1,IF(K6&lt;M6,0,""))</f>
        <v>1</v>
      </c>
      <c r="AN6" s="49">
        <f>IF(N6&gt;P6,1,IF(N6&lt;P6,0,""))</f>
        <v>0</v>
      </c>
      <c r="AO6" s="49">
        <f>IF(Q6&gt;S6,1,IF(Q6&lt;S6,0,""))</f>
        <v>1</v>
      </c>
      <c r="AP6" s="49" t="str">
        <f>IF(T6&gt;V6,1,IF(T6&lt;V6,0,""))</f>
        <v/>
      </c>
      <c r="AQ6" s="49" t="str">
        <f>IF(W6&gt;Y6,1,IF(W6&lt;Y6,0,""))</f>
        <v/>
      </c>
      <c r="AR6" s="49" t="str">
        <f>IF(Z6&gt;AB6,1,IF(Z6&lt;AB6,0,""))</f>
        <v/>
      </c>
    </row>
    <row r="7" spans="1:44" x14ac:dyDescent="0.2">
      <c r="A7" s="90"/>
      <c r="B7" s="50"/>
      <c r="C7" s="51"/>
      <c r="D7" s="52"/>
      <c r="E7" s="53">
        <f>'2A詳細'!$B$13</f>
        <v>34</v>
      </c>
      <c r="F7" s="53" t="s">
        <v>39</v>
      </c>
      <c r="G7" s="53">
        <f>'2A詳細'!$F$13</f>
        <v>32</v>
      </c>
      <c r="H7" s="54">
        <f>'2A詳細'!$I$13</f>
        <v>39</v>
      </c>
      <c r="I7" s="53" t="s">
        <v>39</v>
      </c>
      <c r="J7" s="55">
        <f>'2A詳細'!$M$13</f>
        <v>23</v>
      </c>
      <c r="K7" s="54">
        <f>'2A詳細'!$P$13</f>
        <v>40</v>
      </c>
      <c r="L7" s="53" t="s">
        <v>39</v>
      </c>
      <c r="M7" s="55">
        <f>'2A詳細'!$T$13</f>
        <v>6</v>
      </c>
      <c r="N7" s="54">
        <f>'2A詳細'!$W$13</f>
        <v>31</v>
      </c>
      <c r="O7" s="53" t="s">
        <v>39</v>
      </c>
      <c r="P7" s="55">
        <f>'2A詳細'!$AA$13</f>
        <v>26</v>
      </c>
      <c r="Q7" s="53">
        <f>'2A詳細'!$B$25</f>
        <v>32</v>
      </c>
      <c r="R7" s="53" t="s">
        <v>39</v>
      </c>
      <c r="S7" s="55">
        <f>'2A詳細'!$F$25</f>
        <v>23</v>
      </c>
      <c r="T7" s="53">
        <f>'2A詳細'!$I$25</f>
        <v>0</v>
      </c>
      <c r="U7" s="53" t="s">
        <v>39</v>
      </c>
      <c r="V7" s="55">
        <f>'2A詳細'!$M$25</f>
        <v>0</v>
      </c>
      <c r="W7" s="53">
        <f>'2A詳細'!$P$25</f>
        <v>0</v>
      </c>
      <c r="X7" s="53" t="s">
        <v>39</v>
      </c>
      <c r="Y7" s="55">
        <f>'2A詳細'!$T$25</f>
        <v>0</v>
      </c>
      <c r="Z7" s="53">
        <f>'2A詳細'!$W$25</f>
        <v>0</v>
      </c>
      <c r="AA7" s="53" t="s">
        <v>39</v>
      </c>
      <c r="AB7" s="55">
        <f>'2A詳細'!$AA$25</f>
        <v>0</v>
      </c>
      <c r="AC7" s="56">
        <f t="shared" si="0"/>
        <v>176</v>
      </c>
      <c r="AD7" s="57" t="s">
        <v>39</v>
      </c>
      <c r="AE7" s="58">
        <f t="shared" si="1"/>
        <v>110</v>
      </c>
      <c r="AF7" s="86"/>
      <c r="AG7" s="87"/>
      <c r="AH7" s="88"/>
      <c r="AI7" s="76"/>
      <c r="AJ7" s="49"/>
      <c r="AK7" s="49"/>
      <c r="AL7" s="49"/>
      <c r="AM7" s="49"/>
      <c r="AN7" s="49"/>
      <c r="AO7" s="49"/>
      <c r="AP7" s="49"/>
      <c r="AQ7" s="49"/>
      <c r="AR7" s="49"/>
    </row>
    <row r="8" spans="1:44" x14ac:dyDescent="0.2">
      <c r="A8" s="89" t="str">
        <f>組み合わせ!$A$24</f>
        <v>大阪ガスＢ</v>
      </c>
      <c r="B8" s="44">
        <f>G6</f>
        <v>2</v>
      </c>
      <c r="C8" s="43" t="s">
        <v>39</v>
      </c>
      <c r="D8" s="45">
        <f>E6</f>
        <v>3</v>
      </c>
      <c r="E8" s="41"/>
      <c r="F8" s="41"/>
      <c r="G8" s="41"/>
      <c r="H8" s="44">
        <f>'2A詳細'!$C$37</f>
        <v>3</v>
      </c>
      <c r="I8" s="43" t="s">
        <v>39</v>
      </c>
      <c r="J8" s="45">
        <f>'2A詳細'!$E$37</f>
        <v>2</v>
      </c>
      <c r="K8" s="44">
        <f>'2A詳細'!$J$37</f>
        <v>4</v>
      </c>
      <c r="L8" s="43" t="s">
        <v>39</v>
      </c>
      <c r="M8" s="45">
        <f>'2A詳細'!$L$37</f>
        <v>1</v>
      </c>
      <c r="N8" s="43">
        <f>'2A詳細'!$Q$37</f>
        <v>1</v>
      </c>
      <c r="O8" s="43" t="s">
        <v>39</v>
      </c>
      <c r="P8" s="45">
        <f>'2A詳細'!$S$37</f>
        <v>4</v>
      </c>
      <c r="Q8" s="43">
        <f>'2A詳細'!$X$37</f>
        <v>3</v>
      </c>
      <c r="R8" s="43" t="s">
        <v>39</v>
      </c>
      <c r="S8" s="45">
        <f>'2A詳細'!$Z$37</f>
        <v>1</v>
      </c>
      <c r="T8" s="43">
        <f>'2A詳細'!$C$49</f>
        <v>0</v>
      </c>
      <c r="U8" s="43" t="s">
        <v>39</v>
      </c>
      <c r="V8" s="45">
        <f>'2A詳細'!$E$49</f>
        <v>0</v>
      </c>
      <c r="W8" s="43">
        <f>'2A詳細'!$J$49</f>
        <v>0</v>
      </c>
      <c r="X8" s="43" t="s">
        <v>39</v>
      </c>
      <c r="Y8" s="45">
        <f>'2A詳細'!$L$49</f>
        <v>0</v>
      </c>
      <c r="Z8" s="43">
        <f>'2A詳細'!$Q$49</f>
        <v>0</v>
      </c>
      <c r="AA8" s="43" t="s">
        <v>39</v>
      </c>
      <c r="AB8" s="45">
        <f>'2A詳細'!$S$49</f>
        <v>0</v>
      </c>
      <c r="AC8" s="46">
        <f t="shared" si="0"/>
        <v>13</v>
      </c>
      <c r="AD8" s="47" t="s">
        <v>39</v>
      </c>
      <c r="AE8" s="48">
        <f t="shared" si="1"/>
        <v>11</v>
      </c>
      <c r="AF8" s="85">
        <f>COUNTIF(AJ8:AR8,1)</f>
        <v>3</v>
      </c>
      <c r="AG8" s="83" t="s">
        <v>39</v>
      </c>
      <c r="AH8" s="84">
        <f>COUNTIF(AJ8:AR8,0)</f>
        <v>2</v>
      </c>
      <c r="AI8" s="76">
        <v>3</v>
      </c>
      <c r="AJ8" s="49">
        <f>IF(B8&gt;D8,1,IF(B8&lt;D8,0,""))</f>
        <v>0</v>
      </c>
      <c r="AK8" s="49" t="str">
        <f>IF(E8&gt;G8,1,IF(E8&lt;G8,0,""))</f>
        <v/>
      </c>
      <c r="AL8" s="49">
        <f>IF(H8&gt;J8,1,IF(H8&lt;J8,0,""))</f>
        <v>1</v>
      </c>
      <c r="AM8" s="49">
        <f>IF(K8&gt;M8,1,IF(K8&lt;M8,0,""))</f>
        <v>1</v>
      </c>
      <c r="AN8" s="49">
        <f>IF(N8&gt;P8,1,IF(N8&lt;P8,0,""))</f>
        <v>0</v>
      </c>
      <c r="AO8" s="49">
        <f>IF(Q8&gt;S8,1,IF(Q8&lt;S8,0,""))</f>
        <v>1</v>
      </c>
      <c r="AP8" s="49" t="str">
        <f>IF(T8&gt;V8,1,IF(T8&lt;V8,0,""))</f>
        <v/>
      </c>
      <c r="AQ8" s="49" t="str">
        <f>IF(W8&gt;Y8,1,IF(W8&lt;Y8,0,""))</f>
        <v/>
      </c>
      <c r="AR8" s="49" t="str">
        <f>IF(Z8&gt;AB8,1,IF(Z8&lt;AB8,0,""))</f>
        <v/>
      </c>
    </row>
    <row r="9" spans="1:44" x14ac:dyDescent="0.2">
      <c r="A9" s="90"/>
      <c r="B9" s="54">
        <f>G7</f>
        <v>32</v>
      </c>
      <c r="C9" s="53" t="s">
        <v>39</v>
      </c>
      <c r="D9" s="55">
        <f>E7</f>
        <v>34</v>
      </c>
      <c r="E9" s="51"/>
      <c r="F9" s="51"/>
      <c r="G9" s="51"/>
      <c r="H9" s="54">
        <f>'2A詳細'!$B$37</f>
        <v>36</v>
      </c>
      <c r="I9" s="53" t="s">
        <v>39</v>
      </c>
      <c r="J9" s="55">
        <f>'2A詳細'!$F$37</f>
        <v>31</v>
      </c>
      <c r="K9" s="54">
        <f>'2A詳細'!$I$37</f>
        <v>35</v>
      </c>
      <c r="L9" s="53" t="s">
        <v>39</v>
      </c>
      <c r="M9" s="55">
        <f>'2A詳細'!$M$37</f>
        <v>13</v>
      </c>
      <c r="N9" s="53">
        <f>'2A詳細'!$P$37</f>
        <v>23</v>
      </c>
      <c r="O9" s="53" t="s">
        <v>39</v>
      </c>
      <c r="P9" s="55">
        <f>'2A詳細'!$T$37</f>
        <v>38</v>
      </c>
      <c r="Q9" s="53">
        <f>'2A詳細'!$W$37</f>
        <v>28</v>
      </c>
      <c r="R9" s="53" t="s">
        <v>39</v>
      </c>
      <c r="S9" s="55">
        <f>'2A詳細'!$AA$37</f>
        <v>16</v>
      </c>
      <c r="T9" s="53">
        <f>'2A詳細'!$B$49</f>
        <v>0</v>
      </c>
      <c r="U9" s="53" t="s">
        <v>39</v>
      </c>
      <c r="V9" s="55">
        <f>'2A詳細'!$F$49</f>
        <v>0</v>
      </c>
      <c r="W9" s="53">
        <f>'2A詳細'!$I$49</f>
        <v>0</v>
      </c>
      <c r="X9" s="53" t="s">
        <v>39</v>
      </c>
      <c r="Y9" s="55">
        <f>'2A詳細'!$M$49</f>
        <v>0</v>
      </c>
      <c r="Z9" s="53">
        <f>'2A詳細'!$P$49</f>
        <v>0</v>
      </c>
      <c r="AA9" s="53" t="s">
        <v>39</v>
      </c>
      <c r="AB9" s="55">
        <f>'2A詳細'!$T$49</f>
        <v>0</v>
      </c>
      <c r="AC9" s="56">
        <f t="shared" si="0"/>
        <v>154</v>
      </c>
      <c r="AD9" s="57" t="s">
        <v>39</v>
      </c>
      <c r="AE9" s="58">
        <f t="shared" si="1"/>
        <v>132</v>
      </c>
      <c r="AF9" s="86"/>
      <c r="AG9" s="87"/>
      <c r="AH9" s="88"/>
      <c r="AI9" s="76"/>
      <c r="AJ9" s="49"/>
      <c r="AK9" s="49"/>
      <c r="AL9" s="49"/>
      <c r="AM9" s="49"/>
      <c r="AN9" s="49"/>
      <c r="AO9" s="49"/>
      <c r="AP9" s="49"/>
      <c r="AQ9" s="49"/>
      <c r="AR9" s="49"/>
    </row>
    <row r="10" spans="1:44" x14ac:dyDescent="0.2">
      <c r="A10" s="89" t="str">
        <f>組み合わせ!$A$25</f>
        <v>川崎重工業</v>
      </c>
      <c r="B10" s="44">
        <f>J6</f>
        <v>1</v>
      </c>
      <c r="C10" s="43" t="s">
        <v>39</v>
      </c>
      <c r="D10" s="45">
        <f>H6</f>
        <v>4</v>
      </c>
      <c r="E10" s="44">
        <f>J8</f>
        <v>2</v>
      </c>
      <c r="F10" s="43" t="s">
        <v>39</v>
      </c>
      <c r="G10" s="45">
        <f>H8</f>
        <v>3</v>
      </c>
      <c r="H10" s="40"/>
      <c r="I10" s="41"/>
      <c r="J10" s="42"/>
      <c r="K10" s="44">
        <f>'2A詳細'!$X$49</f>
        <v>3</v>
      </c>
      <c r="L10" s="43" t="s">
        <v>39</v>
      </c>
      <c r="M10" s="45">
        <f>'2A詳細'!$Z$49</f>
        <v>2</v>
      </c>
      <c r="N10" s="44">
        <f>'2A詳細'!$C$61</f>
        <v>0</v>
      </c>
      <c r="O10" s="43" t="s">
        <v>39</v>
      </c>
      <c r="P10" s="45">
        <f>'2A詳細'!$E$61</f>
        <v>0</v>
      </c>
      <c r="Q10" s="43">
        <f>'2A詳細'!$J$61</f>
        <v>5</v>
      </c>
      <c r="R10" s="43" t="s">
        <v>39</v>
      </c>
      <c r="S10" s="45">
        <f>'2A詳細'!$L$61</f>
        <v>0</v>
      </c>
      <c r="T10" s="43">
        <f>'2A詳細'!$Q$61</f>
        <v>0</v>
      </c>
      <c r="U10" s="43" t="s">
        <v>39</v>
      </c>
      <c r="V10" s="45">
        <f>'2A詳細'!$S$61</f>
        <v>0</v>
      </c>
      <c r="W10" s="43">
        <f>'2A詳細'!$X$61</f>
        <v>0</v>
      </c>
      <c r="X10" s="43" t="s">
        <v>39</v>
      </c>
      <c r="Y10" s="45">
        <f>'2A詳細'!$Z$61</f>
        <v>0</v>
      </c>
      <c r="Z10" s="43">
        <f>'2A詳細'!$C$73</f>
        <v>0</v>
      </c>
      <c r="AA10" s="43" t="s">
        <v>39</v>
      </c>
      <c r="AB10" s="45">
        <f>'2A詳細'!$E$73</f>
        <v>0</v>
      </c>
      <c r="AC10" s="46">
        <f t="shared" si="0"/>
        <v>11</v>
      </c>
      <c r="AD10" s="47" t="s">
        <v>39</v>
      </c>
      <c r="AE10" s="48">
        <f t="shared" si="1"/>
        <v>9</v>
      </c>
      <c r="AF10" s="85">
        <f>COUNTIF(AJ10:AR10,1)</f>
        <v>2</v>
      </c>
      <c r="AG10" s="83" t="s">
        <v>39</v>
      </c>
      <c r="AH10" s="84">
        <f>COUNTIF(AJ10:AR10,0)</f>
        <v>2</v>
      </c>
      <c r="AI10" s="76">
        <v>4</v>
      </c>
      <c r="AJ10" s="49">
        <f>IF(B10&gt;D10,1,IF(B10&lt;D10,0,""))</f>
        <v>0</v>
      </c>
      <c r="AK10" s="49">
        <f>IF(E10&gt;G10,1,IF(E10&lt;G10,0,""))</f>
        <v>0</v>
      </c>
      <c r="AL10" s="49" t="str">
        <f>IF(H10&gt;J10,1,IF(H10&lt;J10,0,""))</f>
        <v/>
      </c>
      <c r="AM10" s="49">
        <f>IF(K10&gt;M10,1,IF(K10&lt;M10,0,""))</f>
        <v>1</v>
      </c>
      <c r="AN10" s="49" t="str">
        <f>IF(N10&gt;P10,1,IF(N10&lt;P10,0,""))</f>
        <v/>
      </c>
      <c r="AO10" s="49">
        <f>IF(Q10&gt;S10,1,IF(Q10&lt;S10,0,""))</f>
        <v>1</v>
      </c>
      <c r="AP10" s="49" t="str">
        <f>IF(T10&gt;V10,1,IF(T10&lt;V10,0,""))</f>
        <v/>
      </c>
      <c r="AQ10" s="49" t="str">
        <f>IF(W10&gt;Y10,1,IF(W10&lt;Y10,0,""))</f>
        <v/>
      </c>
      <c r="AR10" s="49" t="str">
        <f>IF(Z10&gt;AB10,1,IF(Z10&lt;AB10,0,""))</f>
        <v/>
      </c>
    </row>
    <row r="11" spans="1:44" x14ac:dyDescent="0.2">
      <c r="A11" s="90"/>
      <c r="B11" s="54">
        <f>J7</f>
        <v>23</v>
      </c>
      <c r="C11" s="53" t="s">
        <v>39</v>
      </c>
      <c r="D11" s="55">
        <f>H7</f>
        <v>39</v>
      </c>
      <c r="E11" s="54">
        <f>J9</f>
        <v>31</v>
      </c>
      <c r="F11" s="53" t="s">
        <v>39</v>
      </c>
      <c r="G11" s="55">
        <f>H9</f>
        <v>36</v>
      </c>
      <c r="H11" s="50"/>
      <c r="I11" s="51"/>
      <c r="J11" s="52"/>
      <c r="K11" s="54">
        <f>'2A詳細'!$W$49</f>
        <v>36</v>
      </c>
      <c r="L11" s="53" t="s">
        <v>39</v>
      </c>
      <c r="M11" s="55">
        <f>'2A詳細'!$AA$49</f>
        <v>24</v>
      </c>
      <c r="N11" s="54">
        <f>'2A詳細'!$B$61</f>
        <v>0</v>
      </c>
      <c r="O11" s="53" t="s">
        <v>39</v>
      </c>
      <c r="P11" s="55">
        <f>'2A詳細'!$F$61</f>
        <v>0</v>
      </c>
      <c r="Q11" s="53">
        <f>'2A詳細'!$I$61</f>
        <v>40</v>
      </c>
      <c r="R11" s="53" t="s">
        <v>39</v>
      </c>
      <c r="S11" s="55">
        <f>'2A詳細'!$M$61</f>
        <v>13</v>
      </c>
      <c r="T11" s="53">
        <f>'2A詳細'!$P$61</f>
        <v>0</v>
      </c>
      <c r="U11" s="53" t="s">
        <v>39</v>
      </c>
      <c r="V11" s="55">
        <f>'2A詳細'!$T$61</f>
        <v>0</v>
      </c>
      <c r="W11" s="53">
        <f>'2A詳細'!$W$61</f>
        <v>0</v>
      </c>
      <c r="X11" s="53" t="s">
        <v>39</v>
      </c>
      <c r="Y11" s="55">
        <f>'2A詳細'!$AA$61</f>
        <v>0</v>
      </c>
      <c r="Z11" s="53">
        <f>'2A詳細'!$B$73</f>
        <v>0</v>
      </c>
      <c r="AA11" s="53" t="s">
        <v>39</v>
      </c>
      <c r="AB11" s="55">
        <f>'2A詳細'!$F$73</f>
        <v>0</v>
      </c>
      <c r="AC11" s="56">
        <f t="shared" si="0"/>
        <v>130</v>
      </c>
      <c r="AD11" s="57" t="s">
        <v>39</v>
      </c>
      <c r="AE11" s="58">
        <f t="shared" si="1"/>
        <v>112</v>
      </c>
      <c r="AF11" s="86"/>
      <c r="AG11" s="87"/>
      <c r="AH11" s="88"/>
      <c r="AI11" s="76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x14ac:dyDescent="0.2">
      <c r="A12" s="89" t="str">
        <f>組み合わせ!$A$26</f>
        <v>ミズノＢ</v>
      </c>
      <c r="B12" s="44">
        <f>M6</f>
        <v>0</v>
      </c>
      <c r="C12" s="43" t="s">
        <v>39</v>
      </c>
      <c r="D12" s="45">
        <f>K6</f>
        <v>5</v>
      </c>
      <c r="E12" s="43">
        <f>M8</f>
        <v>1</v>
      </c>
      <c r="F12" s="43" t="s">
        <v>39</v>
      </c>
      <c r="G12" s="43">
        <f>K8</f>
        <v>4</v>
      </c>
      <c r="H12" s="44">
        <f>M10</f>
        <v>2</v>
      </c>
      <c r="I12" s="43" t="s">
        <v>39</v>
      </c>
      <c r="J12" s="45">
        <f>K10</f>
        <v>3</v>
      </c>
      <c r="K12" s="40"/>
      <c r="L12" s="41"/>
      <c r="M12" s="42"/>
      <c r="N12" s="44">
        <f>'2A詳細'!$J$73</f>
        <v>0</v>
      </c>
      <c r="O12" s="43" t="s">
        <v>39</v>
      </c>
      <c r="P12" s="45">
        <f>'2A詳細'!$L$73</f>
        <v>5</v>
      </c>
      <c r="Q12" s="43">
        <f>'2A詳細'!$Q$73</f>
        <v>3</v>
      </c>
      <c r="R12" s="43" t="s">
        <v>39</v>
      </c>
      <c r="S12" s="45">
        <f>'2A詳細'!$S$73</f>
        <v>2</v>
      </c>
      <c r="T12" s="43">
        <f>'2A詳細'!$X$73</f>
        <v>0</v>
      </c>
      <c r="U12" s="43" t="s">
        <v>39</v>
      </c>
      <c r="V12" s="45">
        <f>'2A詳細'!$Z$73</f>
        <v>0</v>
      </c>
      <c r="W12" s="43">
        <f>'2A詳細'!$C$85</f>
        <v>0</v>
      </c>
      <c r="X12" s="43" t="s">
        <v>39</v>
      </c>
      <c r="Y12" s="45">
        <f>'2A詳細'!$E$85</f>
        <v>0</v>
      </c>
      <c r="Z12" s="43">
        <f>'2A詳細'!$J$85</f>
        <v>0</v>
      </c>
      <c r="AA12" s="43" t="s">
        <v>39</v>
      </c>
      <c r="AB12" s="45">
        <f>'2A詳細'!$L$85</f>
        <v>0</v>
      </c>
      <c r="AC12" s="46">
        <f t="shared" si="0"/>
        <v>6</v>
      </c>
      <c r="AD12" s="47" t="s">
        <v>39</v>
      </c>
      <c r="AE12" s="48">
        <f t="shared" si="1"/>
        <v>19</v>
      </c>
      <c r="AF12" s="85">
        <f>COUNTIF(AJ12:AR12,1)</f>
        <v>1</v>
      </c>
      <c r="AG12" s="83" t="s">
        <v>39</v>
      </c>
      <c r="AH12" s="84">
        <f>COUNTIF(AJ12:AR12,0)</f>
        <v>4</v>
      </c>
      <c r="AI12" s="76">
        <v>5</v>
      </c>
      <c r="AJ12" s="49">
        <f>IF(B12&gt;D12,1,IF(B12&lt;D12,0,""))</f>
        <v>0</v>
      </c>
      <c r="AK12" s="49">
        <f>IF(E12&gt;G12,1,IF(E12&lt;G12,0,""))</f>
        <v>0</v>
      </c>
      <c r="AL12" s="49">
        <f>IF(H12&gt;J12,1,IF(H12&lt;J12,0,""))</f>
        <v>0</v>
      </c>
      <c r="AM12" s="49" t="str">
        <f>IF(K12&gt;M12,1,IF(K12&lt;M12,0,""))</f>
        <v/>
      </c>
      <c r="AN12" s="49">
        <f>IF(N12&gt;P12,1,IF(N12&lt;P12,0,""))</f>
        <v>0</v>
      </c>
      <c r="AO12" s="49">
        <f>IF(Q12&gt;S12,1,IF(Q12&lt;S12,0,""))</f>
        <v>1</v>
      </c>
      <c r="AP12" s="49" t="str">
        <f>IF(T12&gt;V12,1,IF(T12&lt;V12,0,""))</f>
        <v/>
      </c>
      <c r="AQ12" s="49" t="str">
        <f>IF(W12&gt;Y12,1,IF(W12&lt;Y12,0,""))</f>
        <v/>
      </c>
      <c r="AR12" s="49" t="str">
        <f>IF(Z12&gt;AB12,1,IF(Z12&lt;AB12,0,""))</f>
        <v/>
      </c>
    </row>
    <row r="13" spans="1:44" x14ac:dyDescent="0.2">
      <c r="A13" s="90"/>
      <c r="B13" s="54">
        <f>M7</f>
        <v>6</v>
      </c>
      <c r="C13" s="53" t="s">
        <v>39</v>
      </c>
      <c r="D13" s="55">
        <f>K7</f>
        <v>40</v>
      </c>
      <c r="E13" s="53">
        <f>M9</f>
        <v>13</v>
      </c>
      <c r="F13" s="53" t="s">
        <v>39</v>
      </c>
      <c r="G13" s="53">
        <f>K9</f>
        <v>35</v>
      </c>
      <c r="H13" s="54">
        <f>M11</f>
        <v>24</v>
      </c>
      <c r="I13" s="53" t="s">
        <v>39</v>
      </c>
      <c r="J13" s="55">
        <f>K11</f>
        <v>36</v>
      </c>
      <c r="K13" s="50"/>
      <c r="L13" s="51"/>
      <c r="M13" s="52"/>
      <c r="N13" s="54">
        <f>'2A詳細'!$I$73</f>
        <v>9</v>
      </c>
      <c r="O13" s="53" t="s">
        <v>39</v>
      </c>
      <c r="P13" s="55">
        <f>'2A詳細'!$M$73</f>
        <v>40</v>
      </c>
      <c r="Q13" s="53">
        <f>'2A詳細'!$P$73</f>
        <v>27</v>
      </c>
      <c r="R13" s="53" t="s">
        <v>39</v>
      </c>
      <c r="S13" s="55">
        <f>'2A詳細'!$T$73</f>
        <v>18</v>
      </c>
      <c r="T13" s="53">
        <f>'2A詳細'!$W$73</f>
        <v>0</v>
      </c>
      <c r="U13" s="53" t="s">
        <v>39</v>
      </c>
      <c r="V13" s="55">
        <f>'2A詳細'!$AA$73</f>
        <v>0</v>
      </c>
      <c r="W13" s="53">
        <f>'2A詳細'!$B$85</f>
        <v>0</v>
      </c>
      <c r="X13" s="53" t="s">
        <v>39</v>
      </c>
      <c r="Y13" s="55">
        <f>'2A詳細'!$F$85</f>
        <v>0</v>
      </c>
      <c r="Z13" s="53">
        <f>'2A詳細'!$I$85</f>
        <v>0</v>
      </c>
      <c r="AA13" s="53" t="s">
        <v>39</v>
      </c>
      <c r="AB13" s="55">
        <f>'2A詳細'!$M$85</f>
        <v>0</v>
      </c>
      <c r="AC13" s="56">
        <f t="shared" si="0"/>
        <v>79</v>
      </c>
      <c r="AD13" s="57" t="s">
        <v>39</v>
      </c>
      <c r="AE13" s="58">
        <f t="shared" si="1"/>
        <v>169</v>
      </c>
      <c r="AF13" s="86"/>
      <c r="AG13" s="87"/>
      <c r="AH13" s="88"/>
      <c r="AI13" s="76"/>
      <c r="AJ13" s="49"/>
      <c r="AK13" s="49"/>
      <c r="AL13" s="49"/>
      <c r="AM13" s="49"/>
      <c r="AN13" s="49"/>
      <c r="AO13" s="49"/>
      <c r="AP13" s="49"/>
      <c r="AQ13" s="49"/>
      <c r="AR13" s="49"/>
    </row>
    <row r="14" spans="1:44" x14ac:dyDescent="0.2">
      <c r="A14" s="89" t="str">
        <f>組み合わせ!$A$27</f>
        <v>富士通・関西Ａ</v>
      </c>
      <c r="B14" s="44">
        <f>P6</f>
        <v>3</v>
      </c>
      <c r="C14" s="43" t="s">
        <v>39</v>
      </c>
      <c r="D14" s="45">
        <f>N6</f>
        <v>2</v>
      </c>
      <c r="E14" s="43">
        <f>P8</f>
        <v>4</v>
      </c>
      <c r="F14" s="43" t="s">
        <v>39</v>
      </c>
      <c r="G14" s="43">
        <f>N8</f>
        <v>1</v>
      </c>
      <c r="H14" s="44">
        <f>P10</f>
        <v>0</v>
      </c>
      <c r="I14" s="43" t="s">
        <v>39</v>
      </c>
      <c r="J14" s="45">
        <f>N10</f>
        <v>0</v>
      </c>
      <c r="K14" s="44">
        <f>P12</f>
        <v>5</v>
      </c>
      <c r="L14" s="43" t="s">
        <v>39</v>
      </c>
      <c r="M14" s="45">
        <f>N12</f>
        <v>0</v>
      </c>
      <c r="N14" s="40"/>
      <c r="O14" s="41"/>
      <c r="P14" s="42"/>
      <c r="Q14" s="43">
        <f>'2A詳細'!$Q$85</f>
        <v>4</v>
      </c>
      <c r="R14" s="43" t="s">
        <v>39</v>
      </c>
      <c r="S14" s="45">
        <f>'2A詳細'!$S$85</f>
        <v>1</v>
      </c>
      <c r="T14" s="43">
        <f>'2A詳細'!$X$85</f>
        <v>0</v>
      </c>
      <c r="U14" s="43" t="s">
        <v>39</v>
      </c>
      <c r="V14" s="45">
        <f>'2A詳細'!$Z$85</f>
        <v>0</v>
      </c>
      <c r="W14" s="43">
        <f>'2A詳細'!$C$97</f>
        <v>0</v>
      </c>
      <c r="X14" s="43" t="s">
        <v>39</v>
      </c>
      <c r="Y14" s="45">
        <f>'2A詳細'!$E$97</f>
        <v>0</v>
      </c>
      <c r="Z14" s="43">
        <f>'2A詳細'!$J$97</f>
        <v>0</v>
      </c>
      <c r="AA14" s="43" t="s">
        <v>39</v>
      </c>
      <c r="AB14" s="45">
        <f>'2A詳細'!$L$97</f>
        <v>0</v>
      </c>
      <c r="AC14" s="46">
        <f t="shared" si="0"/>
        <v>16</v>
      </c>
      <c r="AD14" s="47" t="s">
        <v>39</v>
      </c>
      <c r="AE14" s="48">
        <f t="shared" si="1"/>
        <v>4</v>
      </c>
      <c r="AF14" s="85">
        <f>COUNTIF(AJ14:AR14,1)</f>
        <v>4</v>
      </c>
      <c r="AG14" s="83" t="s">
        <v>39</v>
      </c>
      <c r="AH14" s="84">
        <f>COUNTIF(AJ14:AR14,0)</f>
        <v>0</v>
      </c>
      <c r="AI14" s="76">
        <v>2</v>
      </c>
      <c r="AJ14" s="49">
        <f>IF(B14&gt;D14,1,IF(B14&lt;D14,0,""))</f>
        <v>1</v>
      </c>
      <c r="AK14" s="49">
        <f>IF(E14&gt;G14,1,IF(E14&lt;G14,0,""))</f>
        <v>1</v>
      </c>
      <c r="AL14" s="49" t="str">
        <f>IF(H14&gt;J14,1,IF(H14&lt;J14,0,""))</f>
        <v/>
      </c>
      <c r="AM14" s="49">
        <f>IF(K14&gt;M14,1,IF(K14&lt;M14,0,""))</f>
        <v>1</v>
      </c>
      <c r="AN14" s="49" t="str">
        <f>IF(N14&gt;P14,1,IF(N14&lt;P14,0,""))</f>
        <v/>
      </c>
      <c r="AO14" s="49">
        <f>IF(Q14&gt;S14,1,IF(Q14&lt;S14,0,""))</f>
        <v>1</v>
      </c>
      <c r="AP14" s="49" t="str">
        <f>IF(T14&gt;V14,1,IF(T14&lt;V14,0,""))</f>
        <v/>
      </c>
      <c r="AQ14" s="49" t="str">
        <f>IF(W14&gt;Y14,1,IF(W14&lt;Y14,0,""))</f>
        <v/>
      </c>
      <c r="AR14" s="49" t="str">
        <f>IF(Z14&gt;AB14,1,IF(Z14&lt;AB14,0,""))</f>
        <v/>
      </c>
    </row>
    <row r="15" spans="1:44" x14ac:dyDescent="0.2">
      <c r="A15" s="90"/>
      <c r="B15" s="54">
        <f>P7</f>
        <v>26</v>
      </c>
      <c r="C15" s="53" t="s">
        <v>39</v>
      </c>
      <c r="D15" s="55">
        <f>N7</f>
        <v>31</v>
      </c>
      <c r="E15" s="53">
        <f>P9</f>
        <v>38</v>
      </c>
      <c r="F15" s="53" t="s">
        <v>39</v>
      </c>
      <c r="G15" s="53">
        <f>N9</f>
        <v>23</v>
      </c>
      <c r="H15" s="54">
        <f>P11</f>
        <v>0</v>
      </c>
      <c r="I15" s="53" t="s">
        <v>39</v>
      </c>
      <c r="J15" s="55">
        <f>N11</f>
        <v>0</v>
      </c>
      <c r="K15" s="54">
        <f>P13</f>
        <v>40</v>
      </c>
      <c r="L15" s="53" t="s">
        <v>39</v>
      </c>
      <c r="M15" s="55">
        <f>N13</f>
        <v>9</v>
      </c>
      <c r="N15" s="50"/>
      <c r="O15" s="51"/>
      <c r="P15" s="52"/>
      <c r="Q15" s="53">
        <f>'2A詳細'!$P$85</f>
        <v>40</v>
      </c>
      <c r="R15" s="53" t="s">
        <v>39</v>
      </c>
      <c r="S15" s="55">
        <f>'2A詳細'!$T$85</f>
        <v>23</v>
      </c>
      <c r="T15" s="53">
        <f>'2A詳細'!$W$85</f>
        <v>0</v>
      </c>
      <c r="U15" s="53" t="s">
        <v>39</v>
      </c>
      <c r="V15" s="55">
        <f>'2A詳細'!$AA$85</f>
        <v>0</v>
      </c>
      <c r="W15" s="53">
        <f>'2A詳細'!$B$97</f>
        <v>0</v>
      </c>
      <c r="X15" s="53" t="s">
        <v>39</v>
      </c>
      <c r="Y15" s="55">
        <f>'2A詳細'!$F$97</f>
        <v>0</v>
      </c>
      <c r="Z15" s="53">
        <f>'2A詳細'!$I$97</f>
        <v>0</v>
      </c>
      <c r="AA15" s="53" t="s">
        <v>39</v>
      </c>
      <c r="AB15" s="55">
        <f>'2A詳細'!$M$97</f>
        <v>0</v>
      </c>
      <c r="AC15" s="56">
        <f t="shared" si="0"/>
        <v>144</v>
      </c>
      <c r="AD15" s="57" t="s">
        <v>39</v>
      </c>
      <c r="AE15" s="58">
        <f t="shared" si="1"/>
        <v>86</v>
      </c>
      <c r="AF15" s="86"/>
      <c r="AG15" s="87"/>
      <c r="AH15" s="88"/>
      <c r="AI15" s="76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x14ac:dyDescent="0.2">
      <c r="A16" s="89" t="str">
        <f>組み合わせ!$A$28</f>
        <v>富士通関西Ｂ</v>
      </c>
      <c r="B16" s="44">
        <f>S6</f>
        <v>1</v>
      </c>
      <c r="C16" s="43" t="s">
        <v>39</v>
      </c>
      <c r="D16" s="45">
        <f>Q6</f>
        <v>4</v>
      </c>
      <c r="E16" s="43">
        <f>S8</f>
        <v>1</v>
      </c>
      <c r="F16" s="43" t="s">
        <v>39</v>
      </c>
      <c r="G16" s="43">
        <f>Q8</f>
        <v>3</v>
      </c>
      <c r="H16" s="44">
        <f>S10</f>
        <v>0</v>
      </c>
      <c r="I16" s="43" t="s">
        <v>39</v>
      </c>
      <c r="J16" s="45">
        <f>Q10</f>
        <v>5</v>
      </c>
      <c r="K16" s="44">
        <f>S12</f>
        <v>2</v>
      </c>
      <c r="L16" s="43" t="s">
        <v>39</v>
      </c>
      <c r="M16" s="45">
        <f>Q12</f>
        <v>3</v>
      </c>
      <c r="N16" s="44">
        <f>S14</f>
        <v>1</v>
      </c>
      <c r="O16" s="43" t="s">
        <v>39</v>
      </c>
      <c r="P16" s="45">
        <f>Q14</f>
        <v>4</v>
      </c>
      <c r="Q16" s="41"/>
      <c r="R16" s="41"/>
      <c r="S16" s="42"/>
      <c r="T16" s="44">
        <f>'2A詳細'!$Q$97</f>
        <v>0</v>
      </c>
      <c r="U16" s="43" t="s">
        <v>39</v>
      </c>
      <c r="V16" s="45">
        <f>'2A詳細'!$S$97</f>
        <v>0</v>
      </c>
      <c r="W16" s="44">
        <f>'2A詳細'!$X$97</f>
        <v>0</v>
      </c>
      <c r="X16" s="43" t="s">
        <v>39</v>
      </c>
      <c r="Y16" s="45">
        <f>'2A詳細'!$Z$97</f>
        <v>0</v>
      </c>
      <c r="Z16" s="44">
        <f>'2A詳細'!$C$109</f>
        <v>0</v>
      </c>
      <c r="AA16" s="43" t="s">
        <v>39</v>
      </c>
      <c r="AB16" s="45">
        <f>'2A詳細'!$E$109</f>
        <v>0</v>
      </c>
      <c r="AC16" s="46">
        <f t="shared" si="0"/>
        <v>5</v>
      </c>
      <c r="AD16" s="47" t="s">
        <v>39</v>
      </c>
      <c r="AE16" s="48">
        <f t="shared" si="1"/>
        <v>19</v>
      </c>
      <c r="AF16" s="85">
        <f>COUNTIF(AJ16:AR16,1)</f>
        <v>0</v>
      </c>
      <c r="AG16" s="83" t="s">
        <v>39</v>
      </c>
      <c r="AH16" s="84">
        <f>COUNTIF(AJ16:AR16,0)</f>
        <v>5</v>
      </c>
      <c r="AI16" s="76">
        <v>6</v>
      </c>
      <c r="AJ16" s="49">
        <f>IF(B16&gt;D16,1,IF(B16&lt;D16,0,""))</f>
        <v>0</v>
      </c>
      <c r="AK16" s="49">
        <f>IF(E16&gt;G16,1,IF(E16&lt;G16,0,""))</f>
        <v>0</v>
      </c>
      <c r="AL16" s="49">
        <f>IF(H16&gt;J16,1,IF(H16&lt;J16,0,""))</f>
        <v>0</v>
      </c>
      <c r="AM16" s="49">
        <f>IF(K16&gt;M16,1,IF(K16&lt;M16,0,""))</f>
        <v>0</v>
      </c>
      <c r="AN16" s="49">
        <f>IF(N16&gt;P16,1,IF(N16&lt;P16,0,""))</f>
        <v>0</v>
      </c>
      <c r="AO16" s="49" t="str">
        <f>IF(Q16&gt;S16,1,IF(Q16&lt;S16,0,""))</f>
        <v/>
      </c>
      <c r="AP16" s="49" t="str">
        <f>IF(T16&gt;V16,1,IF(T16&lt;V16,0,""))</f>
        <v/>
      </c>
      <c r="AQ16" s="49" t="str">
        <f>IF(W16&gt;Y16,1,IF(W16&lt;Y16,0,""))</f>
        <v/>
      </c>
      <c r="AR16" s="49" t="str">
        <f>IF(Z16&gt;AB16,1,IF(Z16&lt;AB16,0,""))</f>
        <v/>
      </c>
    </row>
    <row r="17" spans="1:44" x14ac:dyDescent="0.2">
      <c r="A17" s="90"/>
      <c r="B17" s="54">
        <f>S7</f>
        <v>23</v>
      </c>
      <c r="C17" s="53" t="s">
        <v>39</v>
      </c>
      <c r="D17" s="55">
        <f>Q7</f>
        <v>32</v>
      </c>
      <c r="E17" s="53">
        <f>S9</f>
        <v>16</v>
      </c>
      <c r="F17" s="53" t="s">
        <v>39</v>
      </c>
      <c r="G17" s="53">
        <f>Q9</f>
        <v>28</v>
      </c>
      <c r="H17" s="54">
        <f>S11</f>
        <v>13</v>
      </c>
      <c r="I17" s="53" t="s">
        <v>39</v>
      </c>
      <c r="J17" s="55">
        <f>Q11</f>
        <v>40</v>
      </c>
      <c r="K17" s="54">
        <f>S13</f>
        <v>18</v>
      </c>
      <c r="L17" s="53" t="s">
        <v>39</v>
      </c>
      <c r="M17" s="55">
        <f>Q13</f>
        <v>27</v>
      </c>
      <c r="N17" s="54">
        <f>S15</f>
        <v>23</v>
      </c>
      <c r="O17" s="53" t="s">
        <v>39</v>
      </c>
      <c r="P17" s="55">
        <f>Q15</f>
        <v>40</v>
      </c>
      <c r="Q17" s="51"/>
      <c r="R17" s="51"/>
      <c r="S17" s="52"/>
      <c r="T17" s="54">
        <f>'2A詳細'!$P$97</f>
        <v>0</v>
      </c>
      <c r="U17" s="53" t="s">
        <v>39</v>
      </c>
      <c r="V17" s="55">
        <f>'2A詳細'!$T$97</f>
        <v>0</v>
      </c>
      <c r="W17" s="54">
        <f>'2A詳細'!$W$97</f>
        <v>0</v>
      </c>
      <c r="X17" s="53" t="s">
        <v>39</v>
      </c>
      <c r="Y17" s="55">
        <f>'2A詳細'!$AA$97</f>
        <v>0</v>
      </c>
      <c r="Z17" s="54">
        <f>'2A詳細'!$B$109</f>
        <v>0</v>
      </c>
      <c r="AA17" s="53" t="s">
        <v>39</v>
      </c>
      <c r="AB17" s="55">
        <f>'2A詳細'!$F$109</f>
        <v>0</v>
      </c>
      <c r="AC17" s="56">
        <f t="shared" si="0"/>
        <v>93</v>
      </c>
      <c r="AD17" s="57" t="s">
        <v>39</v>
      </c>
      <c r="AE17" s="58">
        <f t="shared" si="1"/>
        <v>167</v>
      </c>
      <c r="AF17" s="86"/>
      <c r="AG17" s="87"/>
      <c r="AH17" s="88"/>
      <c r="AI17" s="76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x14ac:dyDescent="0.2">
      <c r="A18" s="89" t="str">
        <f>組み合わせ!$A$29</f>
        <v>-</v>
      </c>
      <c r="B18" s="44">
        <f>V6</f>
        <v>0</v>
      </c>
      <c r="C18" s="43" t="s">
        <v>39</v>
      </c>
      <c r="D18" s="45">
        <f>T6</f>
        <v>0</v>
      </c>
      <c r="E18" s="43">
        <f>V8</f>
        <v>0</v>
      </c>
      <c r="F18" s="43" t="s">
        <v>39</v>
      </c>
      <c r="G18" s="43">
        <f>T8</f>
        <v>0</v>
      </c>
      <c r="H18" s="44">
        <f>V10</f>
        <v>0</v>
      </c>
      <c r="I18" s="43" t="s">
        <v>39</v>
      </c>
      <c r="J18" s="45">
        <f>T10</f>
        <v>0</v>
      </c>
      <c r="K18" s="44">
        <f>V12</f>
        <v>0</v>
      </c>
      <c r="L18" s="43" t="s">
        <v>39</v>
      </c>
      <c r="M18" s="45">
        <f>T12</f>
        <v>0</v>
      </c>
      <c r="N18" s="44">
        <f>V14</f>
        <v>0</v>
      </c>
      <c r="O18" s="43" t="s">
        <v>39</v>
      </c>
      <c r="P18" s="45">
        <f>T14</f>
        <v>0</v>
      </c>
      <c r="Q18" s="44">
        <f>V16</f>
        <v>0</v>
      </c>
      <c r="R18" s="43" t="s">
        <v>39</v>
      </c>
      <c r="S18" s="45">
        <f>T16</f>
        <v>0</v>
      </c>
      <c r="T18" s="40"/>
      <c r="U18" s="41"/>
      <c r="V18" s="42"/>
      <c r="W18" s="44">
        <f>'2A詳細'!$J$109</f>
        <v>0</v>
      </c>
      <c r="X18" s="43" t="s">
        <v>39</v>
      </c>
      <c r="Y18" s="45">
        <f>'2A詳細'!$L$109</f>
        <v>0</v>
      </c>
      <c r="Z18" s="43">
        <f>'2A詳細'!$Q$109</f>
        <v>0</v>
      </c>
      <c r="AA18" s="43" t="s">
        <v>39</v>
      </c>
      <c r="AB18" s="45">
        <f>'2A詳細'!$S$109</f>
        <v>0</v>
      </c>
      <c r="AC18" s="46">
        <f t="shared" si="0"/>
        <v>0</v>
      </c>
      <c r="AD18" s="47" t="s">
        <v>39</v>
      </c>
      <c r="AE18" s="48">
        <f t="shared" si="1"/>
        <v>0</v>
      </c>
      <c r="AF18" s="85">
        <f>COUNTIF(AJ18:AR18,1)</f>
        <v>0</v>
      </c>
      <c r="AG18" s="83" t="s">
        <v>39</v>
      </c>
      <c r="AH18" s="84">
        <f>COUNTIF(AJ18:AR18,0)</f>
        <v>0</v>
      </c>
      <c r="AI18" s="76"/>
      <c r="AJ18" s="49" t="str">
        <f>IF(B18&gt;D18,1,IF(B18&lt;D18,0,""))</f>
        <v/>
      </c>
      <c r="AK18" s="49" t="str">
        <f>IF(E18&gt;G18,1,IF(E18&lt;G18,0,""))</f>
        <v/>
      </c>
      <c r="AL18" s="49" t="str">
        <f>IF(H18&gt;J18,1,IF(H18&lt;J18,0,""))</f>
        <v/>
      </c>
      <c r="AM18" s="49" t="str">
        <f>IF(K18&gt;M18,1,IF(K18&lt;M18,0,""))</f>
        <v/>
      </c>
      <c r="AN18" s="49" t="str">
        <f>IF(N18&gt;P18,1,IF(N18&lt;P18,0,""))</f>
        <v/>
      </c>
      <c r="AO18" s="49" t="str">
        <f>IF(Q18&gt;S18,1,IF(Q18&lt;S18,0,""))</f>
        <v/>
      </c>
      <c r="AP18" s="49" t="str">
        <f>IF(T18&gt;V18,1,IF(T18&lt;V18,0,""))</f>
        <v/>
      </c>
      <c r="AQ18" s="49" t="str">
        <f>IF(W18&gt;Y18,1,IF(W18&lt;Y18,0,""))</f>
        <v/>
      </c>
      <c r="AR18" s="49" t="str">
        <f>IF(Z18&gt;AB18,1,IF(Z18&lt;AB18,0,""))</f>
        <v/>
      </c>
    </row>
    <row r="19" spans="1:44" x14ac:dyDescent="0.2">
      <c r="A19" s="90"/>
      <c r="B19" s="54">
        <f>V7</f>
        <v>0</v>
      </c>
      <c r="C19" s="53" t="s">
        <v>39</v>
      </c>
      <c r="D19" s="55">
        <f>T7</f>
        <v>0</v>
      </c>
      <c r="E19" s="53">
        <f>V9</f>
        <v>0</v>
      </c>
      <c r="F19" s="53" t="s">
        <v>39</v>
      </c>
      <c r="G19" s="53">
        <f>T9</f>
        <v>0</v>
      </c>
      <c r="H19" s="54">
        <f>V11</f>
        <v>0</v>
      </c>
      <c r="I19" s="53" t="s">
        <v>39</v>
      </c>
      <c r="J19" s="55">
        <f>T11</f>
        <v>0</v>
      </c>
      <c r="K19" s="54">
        <f>V13</f>
        <v>0</v>
      </c>
      <c r="L19" s="53" t="s">
        <v>39</v>
      </c>
      <c r="M19" s="55">
        <f>T13</f>
        <v>0</v>
      </c>
      <c r="N19" s="54">
        <f>V15</f>
        <v>0</v>
      </c>
      <c r="O19" s="53" t="s">
        <v>39</v>
      </c>
      <c r="P19" s="55">
        <f>T15</f>
        <v>0</v>
      </c>
      <c r="Q19" s="54">
        <f>V17</f>
        <v>0</v>
      </c>
      <c r="R19" s="53" t="s">
        <v>39</v>
      </c>
      <c r="S19" s="55">
        <f>T17</f>
        <v>0</v>
      </c>
      <c r="T19" s="50"/>
      <c r="U19" s="51"/>
      <c r="V19" s="52"/>
      <c r="W19" s="54">
        <f>'2A詳細'!$I$109</f>
        <v>0</v>
      </c>
      <c r="X19" s="53" t="s">
        <v>39</v>
      </c>
      <c r="Y19" s="55">
        <f>'2A詳細'!$M$109</f>
        <v>0</v>
      </c>
      <c r="Z19" s="53">
        <f>'2A詳細'!$P$109</f>
        <v>0</v>
      </c>
      <c r="AA19" s="53" t="s">
        <v>39</v>
      </c>
      <c r="AB19" s="55">
        <f>'2A詳細'!$T$109</f>
        <v>0</v>
      </c>
      <c r="AC19" s="56">
        <f t="shared" si="0"/>
        <v>0</v>
      </c>
      <c r="AD19" s="57" t="s">
        <v>39</v>
      </c>
      <c r="AE19" s="58">
        <f t="shared" si="1"/>
        <v>0</v>
      </c>
      <c r="AF19" s="86"/>
      <c r="AG19" s="87"/>
      <c r="AH19" s="88"/>
      <c r="AI19" s="76"/>
      <c r="AJ19" s="49"/>
      <c r="AK19" s="49"/>
      <c r="AL19" s="49"/>
      <c r="AM19" s="49"/>
      <c r="AN19" s="49"/>
      <c r="AO19" s="49"/>
      <c r="AP19" s="49"/>
      <c r="AQ19" s="49"/>
      <c r="AR19" s="49"/>
    </row>
    <row r="20" spans="1:44" x14ac:dyDescent="0.2">
      <c r="A20" s="89" t="str">
        <f>組み合わせ!$A$30</f>
        <v>-</v>
      </c>
      <c r="B20" s="44">
        <f>Y6</f>
        <v>0</v>
      </c>
      <c r="C20" s="43" t="s">
        <v>39</v>
      </c>
      <c r="D20" s="45">
        <f>W6</f>
        <v>0</v>
      </c>
      <c r="E20" s="43">
        <f>Y8</f>
        <v>0</v>
      </c>
      <c r="F20" s="43" t="s">
        <v>39</v>
      </c>
      <c r="G20" s="43">
        <f>W8</f>
        <v>0</v>
      </c>
      <c r="H20" s="44">
        <f>Y10</f>
        <v>0</v>
      </c>
      <c r="I20" s="43" t="s">
        <v>39</v>
      </c>
      <c r="J20" s="45">
        <f>W10</f>
        <v>0</v>
      </c>
      <c r="K20" s="44">
        <f>Y12</f>
        <v>0</v>
      </c>
      <c r="L20" s="43" t="s">
        <v>39</v>
      </c>
      <c r="M20" s="45">
        <f>W12</f>
        <v>0</v>
      </c>
      <c r="N20" s="44">
        <f>Y14</f>
        <v>0</v>
      </c>
      <c r="O20" s="43" t="s">
        <v>39</v>
      </c>
      <c r="P20" s="45">
        <f>W14</f>
        <v>0</v>
      </c>
      <c r="Q20" s="44">
        <f>Y16</f>
        <v>0</v>
      </c>
      <c r="R20" s="43" t="s">
        <v>39</v>
      </c>
      <c r="S20" s="45">
        <f>W16</f>
        <v>0</v>
      </c>
      <c r="T20" s="43">
        <f>Y18</f>
        <v>0</v>
      </c>
      <c r="U20" s="43" t="s">
        <v>39</v>
      </c>
      <c r="V20" s="45">
        <f>W18</f>
        <v>0</v>
      </c>
      <c r="W20" s="40"/>
      <c r="X20" s="41"/>
      <c r="Y20" s="42"/>
      <c r="Z20" s="44">
        <f>'2A詳細'!$X$109</f>
        <v>0</v>
      </c>
      <c r="AA20" s="43" t="s">
        <v>39</v>
      </c>
      <c r="AB20" s="45">
        <f>'2A詳細'!$Z$109</f>
        <v>0</v>
      </c>
      <c r="AC20" s="46">
        <f t="shared" si="0"/>
        <v>0</v>
      </c>
      <c r="AD20" s="47" t="s">
        <v>39</v>
      </c>
      <c r="AE20" s="48">
        <f t="shared" si="1"/>
        <v>0</v>
      </c>
      <c r="AF20" s="85">
        <f>COUNTIF(AJ20:AR20,1)</f>
        <v>0</v>
      </c>
      <c r="AG20" s="83" t="s">
        <v>39</v>
      </c>
      <c r="AH20" s="84">
        <f>COUNTIF(AJ20:AR20,0)</f>
        <v>0</v>
      </c>
      <c r="AI20" s="76"/>
      <c r="AJ20" s="49" t="str">
        <f>IF(B20&gt;D20,1,IF(B20&lt;D20,0,""))</f>
        <v/>
      </c>
      <c r="AK20" s="49" t="str">
        <f>IF(E20&gt;G20,1,IF(E20&lt;G20,0,""))</f>
        <v/>
      </c>
      <c r="AL20" s="49" t="str">
        <f>IF(H20&gt;J20,1,IF(H20&lt;J20,0,""))</f>
        <v/>
      </c>
      <c r="AM20" s="49" t="str">
        <f>IF(K20&gt;M20,1,IF(K20&lt;M20,0,""))</f>
        <v/>
      </c>
      <c r="AN20" s="49" t="str">
        <f>IF(N20&gt;P20,1,IF(N20&lt;P20,0,""))</f>
        <v/>
      </c>
      <c r="AO20" s="49" t="str">
        <f>IF(Q20&gt;S20,1,IF(Q20&lt;S20,0,""))</f>
        <v/>
      </c>
      <c r="AP20" s="49" t="str">
        <f>IF(T20&gt;V20,1,IF(T20&lt;V20,0,""))</f>
        <v/>
      </c>
      <c r="AQ20" s="49" t="str">
        <f>IF(W20&gt;Y20,1,IF(W20&lt;Y20,0,""))</f>
        <v/>
      </c>
      <c r="AR20" s="49" t="str">
        <f>IF(Z20&gt;AB20,1,IF(Z20&lt;AB20,0,""))</f>
        <v/>
      </c>
    </row>
    <row r="21" spans="1:44" x14ac:dyDescent="0.2">
      <c r="A21" s="90"/>
      <c r="B21" s="54">
        <f>Y7</f>
        <v>0</v>
      </c>
      <c r="C21" s="53" t="s">
        <v>39</v>
      </c>
      <c r="D21" s="55">
        <f>W7</f>
        <v>0</v>
      </c>
      <c r="E21" s="53">
        <f>Y9</f>
        <v>0</v>
      </c>
      <c r="F21" s="53" t="s">
        <v>39</v>
      </c>
      <c r="G21" s="53">
        <f>W9</f>
        <v>0</v>
      </c>
      <c r="H21" s="54">
        <f>Y11</f>
        <v>0</v>
      </c>
      <c r="I21" s="53" t="s">
        <v>39</v>
      </c>
      <c r="J21" s="55">
        <f>W11</f>
        <v>0</v>
      </c>
      <c r="K21" s="54">
        <f>Y13</f>
        <v>0</v>
      </c>
      <c r="L21" s="53" t="s">
        <v>39</v>
      </c>
      <c r="M21" s="55">
        <f>W13</f>
        <v>0</v>
      </c>
      <c r="N21" s="54">
        <f>Y15</f>
        <v>0</v>
      </c>
      <c r="O21" s="53" t="s">
        <v>39</v>
      </c>
      <c r="P21" s="55">
        <f>W15</f>
        <v>0</v>
      </c>
      <c r="Q21" s="54">
        <f>Y17</f>
        <v>0</v>
      </c>
      <c r="R21" s="53" t="s">
        <v>39</v>
      </c>
      <c r="S21" s="55">
        <f>W17</f>
        <v>0</v>
      </c>
      <c r="T21" s="53">
        <f>Y19</f>
        <v>0</v>
      </c>
      <c r="U21" s="53" t="s">
        <v>39</v>
      </c>
      <c r="V21" s="55">
        <f>W19</f>
        <v>0</v>
      </c>
      <c r="W21" s="50"/>
      <c r="X21" s="51"/>
      <c r="Y21" s="52"/>
      <c r="Z21" s="54">
        <f>'2A詳細'!$W$109</f>
        <v>0</v>
      </c>
      <c r="AA21" s="53" t="s">
        <v>39</v>
      </c>
      <c r="AB21" s="55">
        <f>'2A詳細'!$AA$109</f>
        <v>0</v>
      </c>
      <c r="AC21" s="56">
        <f t="shared" si="0"/>
        <v>0</v>
      </c>
      <c r="AD21" s="57" t="s">
        <v>39</v>
      </c>
      <c r="AE21" s="58">
        <f t="shared" si="1"/>
        <v>0</v>
      </c>
      <c r="AF21" s="86"/>
      <c r="AG21" s="87"/>
      <c r="AH21" s="88"/>
      <c r="AI21" s="76"/>
      <c r="AJ21" s="49"/>
      <c r="AK21" s="49"/>
      <c r="AL21" s="49"/>
      <c r="AM21" s="49"/>
      <c r="AN21" s="49"/>
      <c r="AO21" s="49"/>
      <c r="AP21" s="49"/>
      <c r="AQ21" s="49"/>
      <c r="AR21" s="49"/>
    </row>
    <row r="22" spans="1:44" x14ac:dyDescent="0.2">
      <c r="A22" s="89" t="str">
        <f>組み合わせ!$A$31</f>
        <v>-</v>
      </c>
      <c r="B22" s="44">
        <f>AB6</f>
        <v>0</v>
      </c>
      <c r="C22" s="43" t="s">
        <v>39</v>
      </c>
      <c r="D22" s="45">
        <f>Z6</f>
        <v>0</v>
      </c>
      <c r="E22" s="43">
        <f>AB8</f>
        <v>0</v>
      </c>
      <c r="F22" s="43" t="s">
        <v>39</v>
      </c>
      <c r="G22" s="43">
        <f>Z8</f>
        <v>0</v>
      </c>
      <c r="H22" s="44">
        <f>AB10</f>
        <v>0</v>
      </c>
      <c r="I22" s="43" t="s">
        <v>39</v>
      </c>
      <c r="J22" s="45">
        <f>Z10</f>
        <v>0</v>
      </c>
      <c r="K22" s="44">
        <f>AB12</f>
        <v>0</v>
      </c>
      <c r="L22" s="43" t="s">
        <v>39</v>
      </c>
      <c r="M22" s="45">
        <f>Z12</f>
        <v>0</v>
      </c>
      <c r="N22" s="44">
        <f>AB14</f>
        <v>0</v>
      </c>
      <c r="O22" s="43" t="s">
        <v>39</v>
      </c>
      <c r="P22" s="45">
        <f>Z14</f>
        <v>0</v>
      </c>
      <c r="Q22" s="44">
        <f>AB16</f>
        <v>0</v>
      </c>
      <c r="R22" s="43" t="s">
        <v>39</v>
      </c>
      <c r="S22" s="45">
        <f>Z16</f>
        <v>0</v>
      </c>
      <c r="T22" s="44">
        <f>AB18</f>
        <v>0</v>
      </c>
      <c r="U22" s="43" t="s">
        <v>39</v>
      </c>
      <c r="V22" s="45">
        <f>Z18</f>
        <v>0</v>
      </c>
      <c r="W22" s="44">
        <f>AB20</f>
        <v>0</v>
      </c>
      <c r="X22" s="43" t="s">
        <v>39</v>
      </c>
      <c r="Y22" s="45">
        <f>Z20</f>
        <v>0</v>
      </c>
      <c r="Z22" s="41"/>
      <c r="AA22" s="41"/>
      <c r="AB22" s="42"/>
      <c r="AC22" s="46">
        <f t="shared" si="0"/>
        <v>0</v>
      </c>
      <c r="AD22" s="47" t="s">
        <v>39</v>
      </c>
      <c r="AE22" s="48">
        <f t="shared" si="1"/>
        <v>0</v>
      </c>
      <c r="AF22" s="85">
        <f>COUNTIF(AJ22:AR22,1)</f>
        <v>0</v>
      </c>
      <c r="AG22" s="83" t="s">
        <v>39</v>
      </c>
      <c r="AH22" s="84">
        <f>COUNTIF(AJ22:AR22,0)</f>
        <v>0</v>
      </c>
      <c r="AI22" s="76"/>
      <c r="AJ22" s="49" t="str">
        <f>IF(B22&gt;D22,1,IF(B22&lt;D22,0,""))</f>
        <v/>
      </c>
      <c r="AK22" s="49" t="str">
        <f>IF(E22&gt;G22,1,IF(E22&lt;G22,0,""))</f>
        <v/>
      </c>
      <c r="AL22" s="49" t="str">
        <f>IF(H22&gt;J22,1,IF(H22&lt;J22,0,""))</f>
        <v/>
      </c>
      <c r="AM22" s="49" t="str">
        <f>IF(K22&gt;M22,1,IF(K22&lt;M22,0,""))</f>
        <v/>
      </c>
      <c r="AN22" s="49" t="str">
        <f>IF(N22&gt;P22,1,IF(N22&lt;P22,0,""))</f>
        <v/>
      </c>
      <c r="AO22" s="49" t="str">
        <f>IF(Q22&gt;S22,1,IF(Q22&lt;S22,0,""))</f>
        <v/>
      </c>
      <c r="AP22" s="49" t="str">
        <f>IF(T22&gt;V22,1,IF(T22&lt;V22,0,""))</f>
        <v/>
      </c>
      <c r="AQ22" s="49" t="str">
        <f>IF(W22&gt;Y22,1,IF(W22&lt;Y22,0,""))</f>
        <v/>
      </c>
      <c r="AR22" s="49" t="str">
        <f>IF(Z22&gt;AB22,1,IF(Z22&lt;AB22,0,""))</f>
        <v/>
      </c>
    </row>
    <row r="23" spans="1:44" x14ac:dyDescent="0.2">
      <c r="A23" s="90"/>
      <c r="B23" s="54">
        <f>AB7</f>
        <v>0</v>
      </c>
      <c r="C23" s="53" t="s">
        <v>39</v>
      </c>
      <c r="D23" s="55">
        <f>Z7</f>
        <v>0</v>
      </c>
      <c r="E23" s="53">
        <f>AB9</f>
        <v>0</v>
      </c>
      <c r="F23" s="53" t="s">
        <v>39</v>
      </c>
      <c r="G23" s="53">
        <f>Z9</f>
        <v>0</v>
      </c>
      <c r="H23" s="54">
        <f>AB11</f>
        <v>0</v>
      </c>
      <c r="I23" s="53" t="s">
        <v>39</v>
      </c>
      <c r="J23" s="55">
        <f>Z11</f>
        <v>0</v>
      </c>
      <c r="K23" s="54">
        <f>AB13</f>
        <v>0</v>
      </c>
      <c r="L23" s="53" t="s">
        <v>39</v>
      </c>
      <c r="M23" s="55">
        <f>Z13</f>
        <v>0</v>
      </c>
      <c r="N23" s="54">
        <f>AB15</f>
        <v>0</v>
      </c>
      <c r="O23" s="53" t="s">
        <v>39</v>
      </c>
      <c r="P23" s="55">
        <f>Z15</f>
        <v>0</v>
      </c>
      <c r="Q23" s="54">
        <f>AB17</f>
        <v>0</v>
      </c>
      <c r="R23" s="53" t="s">
        <v>39</v>
      </c>
      <c r="S23" s="55">
        <f>Z17</f>
        <v>0</v>
      </c>
      <c r="T23" s="54">
        <f>AB19</f>
        <v>0</v>
      </c>
      <c r="U23" s="53" t="s">
        <v>39</v>
      </c>
      <c r="V23" s="55">
        <f>Z19</f>
        <v>0</v>
      </c>
      <c r="W23" s="54">
        <f>AB21</f>
        <v>0</v>
      </c>
      <c r="X23" s="53" t="s">
        <v>39</v>
      </c>
      <c r="Y23" s="55">
        <f>Z21</f>
        <v>0</v>
      </c>
      <c r="Z23" s="51"/>
      <c r="AA23" s="51"/>
      <c r="AB23" s="52"/>
      <c r="AC23" s="56">
        <f t="shared" si="0"/>
        <v>0</v>
      </c>
      <c r="AD23" s="57" t="s">
        <v>39</v>
      </c>
      <c r="AE23" s="58">
        <f t="shared" si="1"/>
        <v>0</v>
      </c>
      <c r="AF23" s="86"/>
      <c r="AG23" s="87"/>
      <c r="AH23" s="88"/>
      <c r="AI23" s="76"/>
      <c r="AJ23" s="49"/>
      <c r="AK23" s="49"/>
      <c r="AL23" s="49"/>
      <c r="AM23" s="49"/>
      <c r="AN23" s="49"/>
      <c r="AO23" s="49"/>
      <c r="AP23" s="49"/>
      <c r="AQ23" s="49"/>
      <c r="AR23" s="49"/>
    </row>
    <row r="25" spans="1:44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44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44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44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44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44" x14ac:dyDescent="0.2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mergeCells count="56">
    <mergeCell ref="B5:D5"/>
    <mergeCell ref="E5:G5"/>
    <mergeCell ref="H5:J5"/>
    <mergeCell ref="T5:V5"/>
    <mergeCell ref="W5:Y5"/>
    <mergeCell ref="Z5:AB5"/>
    <mergeCell ref="AC5:AE5"/>
    <mergeCell ref="AF5:AH5"/>
    <mergeCell ref="AF6:AF7"/>
    <mergeCell ref="AG6:AG7"/>
    <mergeCell ref="AH6:AH7"/>
    <mergeCell ref="AF10:AF11"/>
    <mergeCell ref="AG10:AG11"/>
    <mergeCell ref="AH10:AH11"/>
    <mergeCell ref="AI10:AI11"/>
    <mergeCell ref="AF12:AF13"/>
    <mergeCell ref="AG12:AG13"/>
    <mergeCell ref="AH12:AH13"/>
    <mergeCell ref="AI6:AI7"/>
    <mergeCell ref="AF8:AF9"/>
    <mergeCell ref="AG8:AG9"/>
    <mergeCell ref="AH8:AH9"/>
    <mergeCell ref="AI8:AI9"/>
    <mergeCell ref="AG16:AG17"/>
    <mergeCell ref="AI18:AI19"/>
    <mergeCell ref="AH16:AH17"/>
    <mergeCell ref="AI16:AI17"/>
    <mergeCell ref="AF14:AF15"/>
    <mergeCell ref="AG14:AG15"/>
    <mergeCell ref="AH14:AH15"/>
    <mergeCell ref="AI14:AI15"/>
    <mergeCell ref="AF22:AF23"/>
    <mergeCell ref="AG22:AG23"/>
    <mergeCell ref="AH22:AH23"/>
    <mergeCell ref="AI22:AI23"/>
    <mergeCell ref="K5:M5"/>
    <mergeCell ref="N5:P5"/>
    <mergeCell ref="Q5:S5"/>
    <mergeCell ref="AF18:AF19"/>
    <mergeCell ref="AG18:AG19"/>
    <mergeCell ref="AH18:AH19"/>
    <mergeCell ref="AI12:AI13"/>
    <mergeCell ref="AF20:AF21"/>
    <mergeCell ref="AG20:AG21"/>
    <mergeCell ref="AH20:AH21"/>
    <mergeCell ref="AI20:AI21"/>
    <mergeCell ref="AF16:AF17"/>
    <mergeCell ref="A18:A19"/>
    <mergeCell ref="A20:A21"/>
    <mergeCell ref="A22:A23"/>
    <mergeCell ref="A6:A7"/>
    <mergeCell ref="A8:A9"/>
    <mergeCell ref="A10:A11"/>
    <mergeCell ref="A12:A13"/>
    <mergeCell ref="A14:A15"/>
    <mergeCell ref="A16:A17"/>
  </mergeCells>
  <phoneticPr fontId="4"/>
  <conditionalFormatting sqref="B8:D9">
    <cfRule type="expression" dxfId="71" priority="67" stopIfTrue="1">
      <formula>AND($B$8=0,$D$8=0)</formula>
    </cfRule>
  </conditionalFormatting>
  <conditionalFormatting sqref="B10:D11">
    <cfRule type="expression" dxfId="70" priority="62" stopIfTrue="1">
      <formula>AND($B$10=0,$D$10=0)</formula>
    </cfRule>
  </conditionalFormatting>
  <conditionalFormatting sqref="B12:D13">
    <cfRule type="expression" dxfId="69" priority="61" stopIfTrue="1">
      <formula>AND($B$12=0,$D$12=0)</formula>
    </cfRule>
  </conditionalFormatting>
  <conditionalFormatting sqref="B14:D15">
    <cfRule type="expression" dxfId="68" priority="60" stopIfTrue="1">
      <formula>AND($B$14=0,$D$14=0)</formula>
    </cfRule>
  </conditionalFormatting>
  <conditionalFormatting sqref="B16:D17">
    <cfRule type="expression" dxfId="67" priority="59" stopIfTrue="1">
      <formula>AND($B$16=0,$D$16=0)</formula>
    </cfRule>
  </conditionalFormatting>
  <conditionalFormatting sqref="B18:D19">
    <cfRule type="expression" dxfId="66" priority="24" stopIfTrue="1">
      <formula>AND($B$18=0,$D$18=0)</formula>
    </cfRule>
  </conditionalFormatting>
  <conditionalFormatting sqref="B20:D21">
    <cfRule type="expression" dxfId="65" priority="19" stopIfTrue="1">
      <formula>AND($B$20=0,$D$20=0)</formula>
    </cfRule>
  </conditionalFormatting>
  <conditionalFormatting sqref="B22:D23">
    <cfRule type="expression" dxfId="64" priority="14" stopIfTrue="1">
      <formula>AND($B$22=0,$D$22=0)</formula>
    </cfRule>
  </conditionalFormatting>
  <conditionalFormatting sqref="E6:G7">
    <cfRule type="expression" dxfId="63" priority="72" stopIfTrue="1">
      <formula>AND($E$6=0,$G$6=0)</formula>
    </cfRule>
  </conditionalFormatting>
  <conditionalFormatting sqref="E10:G11">
    <cfRule type="expression" dxfId="62" priority="58" stopIfTrue="1">
      <formula>AND($E$10=0,$G$10=0)</formula>
    </cfRule>
  </conditionalFormatting>
  <conditionalFormatting sqref="E12:G13">
    <cfRule type="expression" dxfId="61" priority="57" stopIfTrue="1">
      <formula>AND(XEV$12=0,$G$12=0)</formula>
    </cfRule>
  </conditionalFormatting>
  <conditionalFormatting sqref="E14:G15">
    <cfRule type="expression" dxfId="60" priority="56" stopIfTrue="1">
      <formula>AND($E$14=0,$G$14=0)</formula>
    </cfRule>
  </conditionalFormatting>
  <conditionalFormatting sqref="E16:G17">
    <cfRule type="expression" dxfId="59" priority="55" stopIfTrue="1">
      <formula>AND($E$16=0,$G$16=0)</formula>
    </cfRule>
  </conditionalFormatting>
  <conditionalFormatting sqref="E18:G19">
    <cfRule type="expression" dxfId="58" priority="23" stopIfTrue="1">
      <formula>AND($E$18=0,$G$18=0)</formula>
    </cfRule>
  </conditionalFormatting>
  <conditionalFormatting sqref="E20:G21">
    <cfRule type="expression" dxfId="57" priority="18" stopIfTrue="1">
      <formula>AND($E$20=0,$G$20=0)</formula>
    </cfRule>
  </conditionalFormatting>
  <conditionalFormatting sqref="E22:G23">
    <cfRule type="expression" dxfId="56" priority="13" stopIfTrue="1">
      <formula>AND($E$22=0,$G$22=0)</formula>
    </cfRule>
  </conditionalFormatting>
  <conditionalFormatting sqref="H6:J7">
    <cfRule type="expression" dxfId="55" priority="71" stopIfTrue="1">
      <formula>AND($H$6=0,$J$6=0)</formula>
    </cfRule>
  </conditionalFormatting>
  <conditionalFormatting sqref="H8:J9">
    <cfRule type="expression" dxfId="54" priority="66" stopIfTrue="1">
      <formula>AND($H$8=0,$J$8=0)</formula>
    </cfRule>
  </conditionalFormatting>
  <conditionalFormatting sqref="H12:J13">
    <cfRule type="expression" dxfId="53" priority="54" stopIfTrue="1">
      <formula>AND($H$12=0,$J$12=0)</formula>
    </cfRule>
  </conditionalFormatting>
  <conditionalFormatting sqref="H14:J15">
    <cfRule type="expression" dxfId="52" priority="53" stopIfTrue="1">
      <formula>AND($H$14=0,$J$14=0)</formula>
    </cfRule>
  </conditionalFormatting>
  <conditionalFormatting sqref="H16:J17">
    <cfRule type="expression" dxfId="51" priority="52" stopIfTrue="1">
      <formula>AND($H$16=0,$J$16=0)</formula>
    </cfRule>
  </conditionalFormatting>
  <conditionalFormatting sqref="H18:J19">
    <cfRule type="expression" dxfId="50" priority="22" stopIfTrue="1">
      <formula>AND($H$18=0,$J$18=0)</formula>
    </cfRule>
  </conditionalFormatting>
  <conditionalFormatting sqref="H20:J21">
    <cfRule type="expression" dxfId="49" priority="17" stopIfTrue="1">
      <formula>AND($H$20=0,$J$20=0)</formula>
    </cfRule>
  </conditionalFormatting>
  <conditionalFormatting sqref="H22:J23">
    <cfRule type="expression" dxfId="48" priority="12" stopIfTrue="1">
      <formula>AND($H$22=0,$J$22=0)</formula>
    </cfRule>
  </conditionalFormatting>
  <conditionalFormatting sqref="K6:M7">
    <cfRule type="expression" dxfId="47" priority="70" stopIfTrue="1">
      <formula>AND($K$6=0,$M$6=0)</formula>
    </cfRule>
  </conditionalFormatting>
  <conditionalFormatting sqref="K8:M9">
    <cfRule type="expression" dxfId="46" priority="65" stopIfTrue="1">
      <formula>AND($K$8=0,$M$8=0)</formula>
    </cfRule>
  </conditionalFormatting>
  <conditionalFormatting sqref="K10:M11">
    <cfRule type="expression" dxfId="45" priority="51" stopIfTrue="1">
      <formula>AND($K$10=0,$M$10=0)</formula>
    </cfRule>
  </conditionalFormatting>
  <conditionalFormatting sqref="K14:M15">
    <cfRule type="expression" dxfId="44" priority="50" stopIfTrue="1">
      <formula>AND($K$14=0,$M$14=0)</formula>
    </cfRule>
  </conditionalFormatting>
  <conditionalFormatting sqref="K16:M17">
    <cfRule type="expression" dxfId="43" priority="49" stopIfTrue="1">
      <formula>AND($K$16=0,$M$16=0)</formula>
    </cfRule>
  </conditionalFormatting>
  <conditionalFormatting sqref="K18:M19">
    <cfRule type="expression" dxfId="42" priority="21" stopIfTrue="1">
      <formula>AND($K$18=0,$M$18=0)</formula>
    </cfRule>
  </conditionalFormatting>
  <conditionalFormatting sqref="K20:M21">
    <cfRule type="expression" dxfId="41" priority="16" stopIfTrue="1">
      <formula>AND($K$20=0,$M$20=0)</formula>
    </cfRule>
  </conditionalFormatting>
  <conditionalFormatting sqref="K22:M23">
    <cfRule type="expression" dxfId="40" priority="11" stopIfTrue="1">
      <formula>AND($K$22=0,$M$22=0)</formula>
    </cfRule>
  </conditionalFormatting>
  <conditionalFormatting sqref="N6:P7">
    <cfRule type="expression" dxfId="39" priority="69" stopIfTrue="1">
      <formula>AND($N$6=0,$P$6=0)</formula>
    </cfRule>
  </conditionalFormatting>
  <conditionalFormatting sqref="N8:P9">
    <cfRule type="expression" dxfId="38" priority="64" stopIfTrue="1">
      <formula>AND($N$8=0,$P$8=0)</formula>
    </cfRule>
  </conditionalFormatting>
  <conditionalFormatting sqref="N10:P11">
    <cfRule type="expression" dxfId="37" priority="48" stopIfTrue="1">
      <formula>AND($N$10=0,$P$10=0)</formula>
    </cfRule>
  </conditionalFormatting>
  <conditionalFormatting sqref="N12:P13">
    <cfRule type="expression" dxfId="36" priority="47" stopIfTrue="1">
      <formula>AND($N$12=0,$P$12=0)</formula>
    </cfRule>
  </conditionalFormatting>
  <conditionalFormatting sqref="N16:P17">
    <cfRule type="expression" dxfId="35" priority="46" stopIfTrue="1">
      <formula>AND($N$16=0,$P$16=0)</formula>
    </cfRule>
  </conditionalFormatting>
  <conditionalFormatting sqref="N18:P19">
    <cfRule type="expression" dxfId="34" priority="20" stopIfTrue="1">
      <formula>AND($N$18=0,$P$18=0)</formula>
    </cfRule>
  </conditionalFormatting>
  <conditionalFormatting sqref="N20:P21">
    <cfRule type="expression" dxfId="33" priority="15" stopIfTrue="1">
      <formula>AND($N$20=0,$P$20=0)</formula>
    </cfRule>
  </conditionalFormatting>
  <conditionalFormatting sqref="N22:P23">
    <cfRule type="expression" dxfId="32" priority="10" stopIfTrue="1">
      <formula>AND($N$22=0,$P$22=0)</formula>
    </cfRule>
  </conditionalFormatting>
  <conditionalFormatting sqref="Q6:S7">
    <cfRule type="expression" dxfId="31" priority="68" stopIfTrue="1">
      <formula>AND($Q$6=0,$S$6=0)</formula>
    </cfRule>
  </conditionalFormatting>
  <conditionalFormatting sqref="Q8:S9">
    <cfRule type="expression" dxfId="30" priority="63" stopIfTrue="1">
      <formula>AND($Q$8=0,$S$8=0)</formula>
    </cfRule>
  </conditionalFormatting>
  <conditionalFormatting sqref="Q10:S11">
    <cfRule type="expression" dxfId="29" priority="45" stopIfTrue="1">
      <formula>AND($Q$10=0,$S$10=0)</formula>
    </cfRule>
  </conditionalFormatting>
  <conditionalFormatting sqref="Q12:S13">
    <cfRule type="expression" dxfId="28" priority="44" stopIfTrue="1">
      <formula>AND($Q$12=0,$S$12=0)</formula>
    </cfRule>
  </conditionalFormatting>
  <conditionalFormatting sqref="Q14:S15">
    <cfRule type="expression" dxfId="27" priority="43" stopIfTrue="1">
      <formula>AND($Q$14=0,$S$14=0)</formula>
    </cfRule>
  </conditionalFormatting>
  <conditionalFormatting sqref="Q18:S19">
    <cfRule type="expression" dxfId="26" priority="9" stopIfTrue="1">
      <formula>AND($Q$18=0,$S$18=0)</formula>
    </cfRule>
  </conditionalFormatting>
  <conditionalFormatting sqref="Q20:S21">
    <cfRule type="expression" dxfId="25" priority="8" stopIfTrue="1">
      <formula>AND($Q$20=0,$S$20=0)</formula>
    </cfRule>
  </conditionalFormatting>
  <conditionalFormatting sqref="Q22:S23">
    <cfRule type="expression" dxfId="24" priority="7" stopIfTrue="1">
      <formula>AND($Q$22=0,$S$22=0)</formula>
    </cfRule>
  </conditionalFormatting>
  <conditionalFormatting sqref="T6:V7">
    <cfRule type="expression" dxfId="23" priority="42" stopIfTrue="1">
      <formula>AND($T$6=0,$V$6=0)</formula>
    </cfRule>
  </conditionalFormatting>
  <conditionalFormatting sqref="T8:V9">
    <cfRule type="expression" dxfId="22" priority="41" stopIfTrue="1">
      <formula>AND($T$8=0,$V$8=0)</formula>
    </cfRule>
  </conditionalFormatting>
  <conditionalFormatting sqref="T10:V11">
    <cfRule type="expression" dxfId="21" priority="40" stopIfTrue="1">
      <formula>AND($T$10=0,$V$10=0)</formula>
    </cfRule>
  </conditionalFormatting>
  <conditionalFormatting sqref="T12:V13">
    <cfRule type="expression" dxfId="20" priority="39" stopIfTrue="1">
      <formula>AND($T$12=0,$V$12=0)</formula>
    </cfRule>
  </conditionalFormatting>
  <conditionalFormatting sqref="T14:V15">
    <cfRule type="expression" dxfId="19" priority="38" stopIfTrue="1">
      <formula>AND($T$14=0,$T$14=0)</formula>
    </cfRule>
  </conditionalFormatting>
  <conditionalFormatting sqref="T16:V17">
    <cfRule type="expression" dxfId="18" priority="37" stopIfTrue="1">
      <formula>AND($T$16=0,$V$16=0)</formula>
    </cfRule>
  </conditionalFormatting>
  <conditionalFormatting sqref="T20:V21">
    <cfRule type="expression" dxfId="17" priority="6" stopIfTrue="1">
      <formula>AND($T$20=0,$T$20=0)</formula>
    </cfRule>
  </conditionalFormatting>
  <conditionalFormatting sqref="T22:V23">
    <cfRule type="expression" dxfId="16" priority="5" stopIfTrue="1">
      <formula>AND($T$22=0,$V$22=0)</formula>
    </cfRule>
  </conditionalFormatting>
  <conditionalFormatting sqref="W6:Y7">
    <cfRule type="expression" dxfId="15" priority="36" stopIfTrue="1">
      <formula>AND($W$6=0,$Y$6=0)</formula>
    </cfRule>
  </conditionalFormatting>
  <conditionalFormatting sqref="W8:Y9">
    <cfRule type="expression" dxfId="14" priority="35" stopIfTrue="1">
      <formula>AND($W$8=0,$Y$8=0)</formula>
    </cfRule>
  </conditionalFormatting>
  <conditionalFormatting sqref="W10:Y11">
    <cfRule type="expression" dxfId="13" priority="34" stopIfTrue="1">
      <formula>AND($W$10=0,$Y$10=0)</formula>
    </cfRule>
  </conditionalFormatting>
  <conditionalFormatting sqref="W12:Y13">
    <cfRule type="expression" dxfId="12" priority="33" stopIfTrue="1">
      <formula>AND($W$12=0,$Y$12=0)</formula>
    </cfRule>
  </conditionalFormatting>
  <conditionalFormatting sqref="W14:Y15">
    <cfRule type="expression" dxfId="11" priority="32" stopIfTrue="1">
      <formula>AND($W$14=0,$Y$14=0)</formula>
    </cfRule>
  </conditionalFormatting>
  <conditionalFormatting sqref="W16:Y17">
    <cfRule type="expression" dxfId="10" priority="31" stopIfTrue="1">
      <formula>AND($W$16=0,$Y$16=0)</formula>
    </cfRule>
  </conditionalFormatting>
  <conditionalFormatting sqref="W18:Y19">
    <cfRule type="expression" dxfId="9" priority="2" stopIfTrue="1">
      <formula>AND($W$18=0,$Y$18=0)</formula>
    </cfRule>
  </conditionalFormatting>
  <conditionalFormatting sqref="W22:Y23">
    <cfRule type="expression" dxfId="8" priority="1" stopIfTrue="1">
      <formula>AND($W$22=0,$Y$22=0)</formula>
    </cfRule>
  </conditionalFormatting>
  <conditionalFormatting sqref="Z6:AB7">
    <cfRule type="expression" dxfId="7" priority="30" stopIfTrue="1">
      <formula>AND($Z$6=0,$AB$6=0)</formula>
    </cfRule>
  </conditionalFormatting>
  <conditionalFormatting sqref="Z8:AB9">
    <cfRule type="expression" dxfId="6" priority="29" stopIfTrue="1">
      <formula>AND($Z$8=0,$AB$8=0)</formula>
    </cfRule>
  </conditionalFormatting>
  <conditionalFormatting sqref="Z10:AB11">
    <cfRule type="expression" dxfId="5" priority="28" stopIfTrue="1">
      <formula>AND($Z$10=0,$AB$10=0)</formula>
    </cfRule>
  </conditionalFormatting>
  <conditionalFormatting sqref="Z12:AB13">
    <cfRule type="expression" dxfId="4" priority="27" stopIfTrue="1">
      <formula>AND($Z$12=0,$AB$12=0)</formula>
    </cfRule>
  </conditionalFormatting>
  <conditionalFormatting sqref="Z14:AB15">
    <cfRule type="expression" dxfId="3" priority="26" stopIfTrue="1">
      <formula>AND($Z$14=0,$AB$14=0)</formula>
    </cfRule>
  </conditionalFormatting>
  <conditionalFormatting sqref="Z16:AB17">
    <cfRule type="expression" dxfId="2" priority="25" stopIfTrue="1">
      <formula>AND($Z$16=0,$AB$16=0)</formula>
    </cfRule>
  </conditionalFormatting>
  <conditionalFormatting sqref="Z18:AB19">
    <cfRule type="expression" dxfId="1" priority="4" stopIfTrue="1">
      <formula>AND($Z$18=0,$AB$18=0)</formula>
    </cfRule>
  </conditionalFormatting>
  <conditionalFormatting sqref="Z20:AB21">
    <cfRule type="expression" dxfId="0" priority="3" stopIfTrue="1">
      <formula>AND($Z$20=0,$AB$20=0)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61"/>
  <sheetViews>
    <sheetView topLeftCell="A10" zoomScale="80" zoomScaleNormal="80" workbookViewId="0">
      <selection activeCell="E4" sqref="E4:F4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2187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3320312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33203125" style="2" customWidth="1"/>
    <col min="19" max="19" width="2.109375" style="2" customWidth="1"/>
    <col min="20" max="20" width="9.44140625" style="1" customWidth="1"/>
    <col min="21" max="21" width="4.109375" style="1" customWidth="1"/>
    <col min="22" max="16384" width="6.21875" style="1"/>
  </cols>
  <sheetData>
    <row r="1" spans="1:20" ht="14.4" x14ac:dyDescent="0.2">
      <c r="A1" s="4" t="s">
        <v>41</v>
      </c>
    </row>
    <row r="2" spans="1:20" ht="10.5" customHeight="1" x14ac:dyDescent="0.2">
      <c r="A2" s="4"/>
    </row>
    <row r="3" spans="1:20" ht="13.2" customHeight="1" x14ac:dyDescent="0.2">
      <c r="B3" s="103"/>
      <c r="C3" s="103"/>
      <c r="D3" s="102"/>
      <c r="E3" s="102"/>
      <c r="F3" s="102"/>
      <c r="I3" s="103"/>
      <c r="J3" s="103"/>
      <c r="K3" s="102"/>
      <c r="L3" s="102"/>
      <c r="M3" s="102"/>
      <c r="P3" s="103"/>
      <c r="Q3" s="103"/>
      <c r="R3" s="102"/>
      <c r="S3" s="102"/>
      <c r="T3" s="102"/>
    </row>
    <row r="4" spans="1:20" ht="26.25" customHeight="1" x14ac:dyDescent="0.2">
      <c r="A4" s="5"/>
      <c r="B4" s="100" t="s">
        <v>301</v>
      </c>
      <c r="C4" s="101"/>
      <c r="D4" s="60" t="s">
        <v>2</v>
      </c>
      <c r="E4" s="100" t="s">
        <v>286</v>
      </c>
      <c r="F4" s="101"/>
      <c r="G4" s="61"/>
      <c r="H4" s="60"/>
      <c r="I4" s="100" t="s">
        <v>301</v>
      </c>
      <c r="J4" s="101"/>
      <c r="K4" s="60" t="s">
        <v>2</v>
      </c>
      <c r="L4" s="100" t="s">
        <v>99</v>
      </c>
      <c r="M4" s="101"/>
      <c r="N4" s="61"/>
      <c r="O4" s="60"/>
      <c r="P4" s="100" t="s">
        <v>301</v>
      </c>
      <c r="Q4" s="101"/>
      <c r="R4" s="60" t="s">
        <v>2</v>
      </c>
      <c r="S4" s="100" t="s">
        <v>100</v>
      </c>
      <c r="T4" s="101"/>
    </row>
    <row r="5" spans="1:20" x14ac:dyDescent="0.2">
      <c r="A5" s="98" t="s">
        <v>35</v>
      </c>
      <c r="B5" s="6" t="s">
        <v>303</v>
      </c>
      <c r="C5" s="96">
        <v>8</v>
      </c>
      <c r="D5" s="94" t="s">
        <v>1</v>
      </c>
      <c r="E5" s="96">
        <v>0</v>
      </c>
      <c r="F5" s="6" t="s">
        <v>290</v>
      </c>
      <c r="H5" s="98" t="s">
        <v>35</v>
      </c>
      <c r="I5" s="6" t="s">
        <v>302</v>
      </c>
      <c r="J5" s="96">
        <v>8</v>
      </c>
      <c r="K5" s="94" t="s">
        <v>1</v>
      </c>
      <c r="L5" s="96">
        <v>1</v>
      </c>
      <c r="M5" s="6" t="s">
        <v>103</v>
      </c>
      <c r="O5" s="98" t="s">
        <v>35</v>
      </c>
      <c r="P5" s="6" t="s">
        <v>304</v>
      </c>
      <c r="Q5" s="96">
        <v>8</v>
      </c>
      <c r="R5" s="94" t="s">
        <v>1</v>
      </c>
      <c r="S5" s="96">
        <v>6</v>
      </c>
      <c r="T5" s="6" t="s">
        <v>102</v>
      </c>
    </row>
    <row r="6" spans="1:20" x14ac:dyDescent="0.2">
      <c r="A6" s="99"/>
      <c r="B6" s="6" t="s">
        <v>312</v>
      </c>
      <c r="C6" s="97"/>
      <c r="D6" s="95"/>
      <c r="E6" s="97"/>
      <c r="F6" s="6" t="s">
        <v>319</v>
      </c>
      <c r="H6" s="99"/>
      <c r="I6" s="6" t="s">
        <v>305</v>
      </c>
      <c r="J6" s="97"/>
      <c r="K6" s="95"/>
      <c r="L6" s="97"/>
      <c r="M6" s="6" t="s">
        <v>107</v>
      </c>
      <c r="O6" s="99"/>
      <c r="P6" s="6" t="s">
        <v>309</v>
      </c>
      <c r="Q6" s="97"/>
      <c r="R6" s="95"/>
      <c r="S6" s="97"/>
      <c r="T6" s="6" t="s">
        <v>313</v>
      </c>
    </row>
    <row r="7" spans="1:20" x14ac:dyDescent="0.2">
      <c r="A7" s="98" t="s">
        <v>34</v>
      </c>
      <c r="B7" s="6" t="s">
        <v>314</v>
      </c>
      <c r="C7" s="96">
        <v>5</v>
      </c>
      <c r="D7" s="94" t="s">
        <v>1</v>
      </c>
      <c r="E7" s="96">
        <v>8</v>
      </c>
      <c r="F7" s="6" t="s">
        <v>296</v>
      </c>
      <c r="H7" s="98" t="s">
        <v>34</v>
      </c>
      <c r="I7" s="6" t="s">
        <v>304</v>
      </c>
      <c r="J7" s="96">
        <v>8</v>
      </c>
      <c r="K7" s="94" t="s">
        <v>1</v>
      </c>
      <c r="L7" s="96">
        <v>5</v>
      </c>
      <c r="M7" s="6" t="s">
        <v>311</v>
      </c>
      <c r="O7" s="98" t="s">
        <v>34</v>
      </c>
      <c r="P7" s="6" t="s">
        <v>314</v>
      </c>
      <c r="Q7" s="96">
        <v>8</v>
      </c>
      <c r="R7" s="94" t="s">
        <v>1</v>
      </c>
      <c r="S7" s="96">
        <v>2</v>
      </c>
      <c r="T7" s="6" t="s">
        <v>110</v>
      </c>
    </row>
    <row r="8" spans="1:20" x14ac:dyDescent="0.2">
      <c r="A8" s="99"/>
      <c r="B8" s="6" t="s">
        <v>304</v>
      </c>
      <c r="C8" s="97"/>
      <c r="D8" s="95"/>
      <c r="E8" s="97"/>
      <c r="F8" s="6" t="s">
        <v>294</v>
      </c>
      <c r="H8" s="99"/>
      <c r="I8" s="6" t="s">
        <v>312</v>
      </c>
      <c r="J8" s="97"/>
      <c r="K8" s="95"/>
      <c r="L8" s="97"/>
      <c r="M8" s="6" t="s">
        <v>105</v>
      </c>
      <c r="O8" s="99"/>
      <c r="P8" s="6" t="s">
        <v>312</v>
      </c>
      <c r="Q8" s="97"/>
      <c r="R8" s="95"/>
      <c r="S8" s="97"/>
      <c r="T8" s="6" t="s">
        <v>120</v>
      </c>
    </row>
    <row r="9" spans="1:20" x14ac:dyDescent="0.2">
      <c r="A9" s="98" t="s">
        <v>33</v>
      </c>
      <c r="B9" s="6" t="s">
        <v>305</v>
      </c>
      <c r="C9" s="96">
        <v>8</v>
      </c>
      <c r="D9" s="94" t="s">
        <v>1</v>
      </c>
      <c r="E9" s="96">
        <v>3</v>
      </c>
      <c r="F9" s="6" t="s">
        <v>320</v>
      </c>
      <c r="H9" s="98" t="s">
        <v>33</v>
      </c>
      <c r="I9" s="6"/>
      <c r="J9" s="96">
        <v>0</v>
      </c>
      <c r="K9" s="94" t="s">
        <v>161</v>
      </c>
      <c r="L9" s="96">
        <v>8</v>
      </c>
      <c r="M9" s="6" t="s">
        <v>321</v>
      </c>
      <c r="O9" s="98" t="s">
        <v>33</v>
      </c>
      <c r="P9" s="6" t="s">
        <v>308</v>
      </c>
      <c r="Q9" s="96">
        <v>7</v>
      </c>
      <c r="R9" s="94" t="s">
        <v>1</v>
      </c>
      <c r="S9" s="96">
        <v>9</v>
      </c>
      <c r="T9" s="6" t="s">
        <v>104</v>
      </c>
    </row>
    <row r="10" spans="1:20" x14ac:dyDescent="0.2">
      <c r="A10" s="99"/>
      <c r="B10" s="6" t="s">
        <v>308</v>
      </c>
      <c r="C10" s="97"/>
      <c r="D10" s="95"/>
      <c r="E10" s="97"/>
      <c r="F10" s="6" t="s">
        <v>298</v>
      </c>
      <c r="H10" s="99"/>
      <c r="I10" s="6"/>
      <c r="J10" s="97"/>
      <c r="K10" s="95"/>
      <c r="L10" s="97"/>
      <c r="M10" s="6" t="s">
        <v>322</v>
      </c>
      <c r="O10" s="99"/>
      <c r="P10" s="6" t="s">
        <v>315</v>
      </c>
      <c r="Q10" s="97"/>
      <c r="R10" s="95"/>
      <c r="S10" s="97"/>
      <c r="T10" s="6" t="s">
        <v>106</v>
      </c>
    </row>
    <row r="11" spans="1:20" ht="26.25" customHeight="1" x14ac:dyDescent="0.2">
      <c r="A11" s="3" t="s">
        <v>32</v>
      </c>
      <c r="B11" s="6" t="s">
        <v>303</v>
      </c>
      <c r="C11" s="7">
        <v>8</v>
      </c>
      <c r="D11" s="11" t="s">
        <v>1</v>
      </c>
      <c r="E11" s="7">
        <v>2</v>
      </c>
      <c r="F11" s="6" t="s">
        <v>296</v>
      </c>
      <c r="H11" s="3" t="s">
        <v>32</v>
      </c>
      <c r="I11" s="6" t="s">
        <v>305</v>
      </c>
      <c r="J11" s="7">
        <v>8</v>
      </c>
      <c r="K11" s="11" t="s">
        <v>1</v>
      </c>
      <c r="L11" s="7">
        <v>2</v>
      </c>
      <c r="M11" s="6" t="s">
        <v>109</v>
      </c>
      <c r="O11" s="3" t="s">
        <v>32</v>
      </c>
      <c r="P11" s="6" t="s">
        <v>309</v>
      </c>
      <c r="Q11" s="7">
        <v>8</v>
      </c>
      <c r="R11" s="11" t="s">
        <v>1</v>
      </c>
      <c r="S11" s="7">
        <v>2</v>
      </c>
      <c r="T11" s="6" t="s">
        <v>102</v>
      </c>
    </row>
    <row r="12" spans="1:20" ht="27" customHeight="1" x14ac:dyDescent="0.2">
      <c r="A12" s="3" t="s">
        <v>31</v>
      </c>
      <c r="B12" s="6" t="s">
        <v>312</v>
      </c>
      <c r="C12" s="7">
        <v>5</v>
      </c>
      <c r="D12" s="11" t="s">
        <v>1</v>
      </c>
      <c r="E12" s="7">
        <v>8</v>
      </c>
      <c r="F12" s="6" t="s">
        <v>294</v>
      </c>
      <c r="H12" s="3" t="s">
        <v>31</v>
      </c>
      <c r="I12" s="6" t="s">
        <v>302</v>
      </c>
      <c r="J12" s="7">
        <v>8</v>
      </c>
      <c r="K12" s="11" t="s">
        <v>1</v>
      </c>
      <c r="L12" s="7">
        <v>1</v>
      </c>
      <c r="M12" s="6" t="s">
        <v>111</v>
      </c>
      <c r="O12" s="3" t="s">
        <v>31</v>
      </c>
      <c r="P12" s="6" t="s">
        <v>314</v>
      </c>
      <c r="Q12" s="7">
        <v>6</v>
      </c>
      <c r="R12" s="11" t="s">
        <v>1</v>
      </c>
      <c r="S12" s="7">
        <v>3</v>
      </c>
      <c r="T12" s="6" t="s">
        <v>120</v>
      </c>
    </row>
    <row r="13" spans="1:20" ht="26.25" customHeight="1" x14ac:dyDescent="0.2">
      <c r="A13" s="3"/>
      <c r="B13" s="8">
        <v>34</v>
      </c>
      <c r="C13" s="9">
        <v>3</v>
      </c>
      <c r="D13" s="10" t="s">
        <v>1</v>
      </c>
      <c r="E13" s="9">
        <v>2</v>
      </c>
      <c r="F13" s="8">
        <v>21</v>
      </c>
      <c r="H13" s="3"/>
      <c r="I13" s="8">
        <v>32</v>
      </c>
      <c r="J13" s="9">
        <v>4</v>
      </c>
      <c r="K13" s="10" t="s">
        <v>1</v>
      </c>
      <c r="L13" s="9">
        <v>1</v>
      </c>
      <c r="M13" s="8">
        <v>17</v>
      </c>
      <c r="O13" s="3"/>
      <c r="P13" s="8">
        <v>37</v>
      </c>
      <c r="Q13" s="9">
        <v>4</v>
      </c>
      <c r="R13" s="10" t="s">
        <v>1</v>
      </c>
      <c r="S13" s="9">
        <v>1</v>
      </c>
      <c r="T13" s="8">
        <v>22</v>
      </c>
    </row>
    <row r="15" spans="1:20" x14ac:dyDescent="0.2">
      <c r="B15" s="103"/>
      <c r="C15" s="103"/>
      <c r="D15" s="102"/>
      <c r="E15" s="102"/>
      <c r="F15" s="102"/>
      <c r="I15" s="103"/>
      <c r="J15" s="103"/>
      <c r="K15" s="102"/>
      <c r="L15" s="102"/>
      <c r="M15" s="102"/>
      <c r="P15" s="103">
        <v>45571</v>
      </c>
      <c r="Q15" s="103"/>
      <c r="R15" s="102" t="s">
        <v>285</v>
      </c>
      <c r="S15" s="102"/>
      <c r="T15" s="102"/>
    </row>
    <row r="16" spans="1:20" ht="26.25" customHeight="1" x14ac:dyDescent="0.2">
      <c r="A16" s="3"/>
      <c r="B16" s="100" t="s">
        <v>301</v>
      </c>
      <c r="C16" s="101"/>
      <c r="D16" s="60" t="s">
        <v>2</v>
      </c>
      <c r="E16" s="100" t="s">
        <v>113</v>
      </c>
      <c r="F16" s="101"/>
      <c r="G16" s="61"/>
      <c r="H16" s="60"/>
      <c r="I16" s="100" t="s">
        <v>301</v>
      </c>
      <c r="J16" s="101"/>
      <c r="K16" s="60" t="s">
        <v>2</v>
      </c>
      <c r="L16" s="100" t="s">
        <v>141</v>
      </c>
      <c r="M16" s="101"/>
      <c r="N16" s="61"/>
      <c r="O16" s="60"/>
      <c r="P16" s="100" t="s">
        <v>286</v>
      </c>
      <c r="Q16" s="101"/>
      <c r="R16" s="60" t="s">
        <v>2</v>
      </c>
      <c r="S16" s="100" t="s">
        <v>287</v>
      </c>
      <c r="T16" s="101"/>
    </row>
    <row r="17" spans="1:20" x14ac:dyDescent="0.2">
      <c r="A17" s="98" t="s">
        <v>35</v>
      </c>
      <c r="B17" s="6" t="s">
        <v>302</v>
      </c>
      <c r="C17" s="96">
        <v>8</v>
      </c>
      <c r="D17" s="98" t="s">
        <v>1</v>
      </c>
      <c r="E17" s="96">
        <v>0</v>
      </c>
      <c r="F17" s="6" t="s">
        <v>119</v>
      </c>
      <c r="H17" s="98" t="s">
        <v>35</v>
      </c>
      <c r="I17" s="6" t="s">
        <v>303</v>
      </c>
      <c r="J17" s="96">
        <v>8</v>
      </c>
      <c r="K17" s="98" t="s">
        <v>1</v>
      </c>
      <c r="L17" s="96">
        <v>1</v>
      </c>
      <c r="M17" s="6" t="s">
        <v>316</v>
      </c>
      <c r="O17" s="98" t="s">
        <v>35</v>
      </c>
      <c r="P17" s="6" t="s">
        <v>288</v>
      </c>
      <c r="Q17" s="96">
        <v>2</v>
      </c>
      <c r="R17" s="98" t="s">
        <v>1</v>
      </c>
      <c r="S17" s="96">
        <v>8</v>
      </c>
      <c r="T17" s="6" t="s">
        <v>289</v>
      </c>
    </row>
    <row r="18" spans="1:20" x14ac:dyDescent="0.2">
      <c r="A18" s="99"/>
      <c r="B18" s="6" t="s">
        <v>303</v>
      </c>
      <c r="C18" s="97"/>
      <c r="D18" s="99"/>
      <c r="E18" s="97"/>
      <c r="F18" s="6" t="s">
        <v>228</v>
      </c>
      <c r="H18" s="99"/>
      <c r="I18" s="6" t="s">
        <v>305</v>
      </c>
      <c r="J18" s="97"/>
      <c r="K18" s="99"/>
      <c r="L18" s="97"/>
      <c r="M18" s="6" t="s">
        <v>153</v>
      </c>
      <c r="O18" s="99"/>
      <c r="P18" s="6" t="s">
        <v>290</v>
      </c>
      <c r="Q18" s="97"/>
      <c r="R18" s="99"/>
      <c r="S18" s="97"/>
      <c r="T18" s="6" t="s">
        <v>291</v>
      </c>
    </row>
    <row r="19" spans="1:20" x14ac:dyDescent="0.2">
      <c r="A19" s="98" t="s">
        <v>34</v>
      </c>
      <c r="B19" s="6" t="s">
        <v>304</v>
      </c>
      <c r="C19" s="96">
        <v>8</v>
      </c>
      <c r="D19" s="98" t="s">
        <v>1</v>
      </c>
      <c r="E19" s="96">
        <v>0</v>
      </c>
      <c r="F19" s="6" t="s">
        <v>118</v>
      </c>
      <c r="H19" s="98" t="s">
        <v>34</v>
      </c>
      <c r="I19" s="6" t="s">
        <v>312</v>
      </c>
      <c r="J19" s="96">
        <v>8</v>
      </c>
      <c r="K19" s="98" t="s">
        <v>1</v>
      </c>
      <c r="L19" s="96">
        <v>2</v>
      </c>
      <c r="M19" s="6" t="s">
        <v>317</v>
      </c>
      <c r="O19" s="98" t="s">
        <v>34</v>
      </c>
      <c r="P19" s="6" t="s">
        <v>292</v>
      </c>
      <c r="Q19" s="96">
        <v>8</v>
      </c>
      <c r="R19" s="98" t="s">
        <v>1</v>
      </c>
      <c r="S19" s="96">
        <v>1</v>
      </c>
      <c r="T19" s="6" t="s">
        <v>293</v>
      </c>
    </row>
    <row r="20" spans="1:20" x14ac:dyDescent="0.2">
      <c r="A20" s="99"/>
      <c r="B20" s="6" t="s">
        <v>305</v>
      </c>
      <c r="C20" s="97"/>
      <c r="D20" s="99"/>
      <c r="E20" s="97"/>
      <c r="F20" s="6" t="s">
        <v>306</v>
      </c>
      <c r="H20" s="99"/>
      <c r="I20" s="6" t="s">
        <v>304</v>
      </c>
      <c r="J20" s="97"/>
      <c r="K20" s="99"/>
      <c r="L20" s="97"/>
      <c r="M20" s="6" t="s">
        <v>318</v>
      </c>
      <c r="O20" s="99"/>
      <c r="P20" s="6" t="s">
        <v>294</v>
      </c>
      <c r="Q20" s="97"/>
      <c r="R20" s="99"/>
      <c r="S20" s="97"/>
      <c r="T20" s="6" t="s">
        <v>295</v>
      </c>
    </row>
    <row r="21" spans="1:20" x14ac:dyDescent="0.2">
      <c r="A21" s="98" t="s">
        <v>33</v>
      </c>
      <c r="B21" s="6" t="s">
        <v>307</v>
      </c>
      <c r="C21" s="104">
        <v>8</v>
      </c>
      <c r="D21" s="98" t="s">
        <v>1</v>
      </c>
      <c r="E21" s="104">
        <v>2</v>
      </c>
      <c r="F21" s="6" t="s">
        <v>121</v>
      </c>
      <c r="H21" s="98" t="s">
        <v>33</v>
      </c>
      <c r="I21" s="6" t="s">
        <v>315</v>
      </c>
      <c r="J21" s="104">
        <v>8</v>
      </c>
      <c r="K21" s="98" t="s">
        <v>1</v>
      </c>
      <c r="L21" s="104">
        <v>3</v>
      </c>
      <c r="M21" s="6" t="s">
        <v>147</v>
      </c>
      <c r="O21" s="98" t="s">
        <v>33</v>
      </c>
      <c r="P21" s="6" t="s">
        <v>296</v>
      </c>
      <c r="Q21" s="104">
        <v>8</v>
      </c>
      <c r="R21" s="98" t="s">
        <v>1</v>
      </c>
      <c r="S21" s="104">
        <v>4</v>
      </c>
      <c r="T21" s="6" t="s">
        <v>297</v>
      </c>
    </row>
    <row r="22" spans="1:20" x14ac:dyDescent="0.2">
      <c r="A22" s="99"/>
      <c r="B22" s="6" t="s">
        <v>308</v>
      </c>
      <c r="C22" s="105"/>
      <c r="D22" s="99"/>
      <c r="E22" s="105"/>
      <c r="F22" s="6" t="s">
        <v>116</v>
      </c>
      <c r="H22" s="99"/>
      <c r="I22" s="6" t="s">
        <v>310</v>
      </c>
      <c r="J22" s="105"/>
      <c r="K22" s="99"/>
      <c r="L22" s="105"/>
      <c r="M22" s="6" t="s">
        <v>143</v>
      </c>
      <c r="O22" s="99"/>
      <c r="P22" s="6" t="s">
        <v>298</v>
      </c>
      <c r="Q22" s="105"/>
      <c r="R22" s="99"/>
      <c r="S22" s="105"/>
      <c r="T22" s="6" t="s">
        <v>299</v>
      </c>
    </row>
    <row r="23" spans="1:20" ht="26.25" customHeight="1" x14ac:dyDescent="0.2">
      <c r="A23" s="3" t="s">
        <v>32</v>
      </c>
      <c r="B23" s="6" t="s">
        <v>309</v>
      </c>
      <c r="C23" s="7">
        <v>8</v>
      </c>
      <c r="D23" s="3" t="s">
        <v>1</v>
      </c>
      <c r="E23" s="7">
        <v>1</v>
      </c>
      <c r="F23" s="6" t="s">
        <v>118</v>
      </c>
      <c r="H23" s="3" t="s">
        <v>32</v>
      </c>
      <c r="I23" s="6" t="s">
        <v>310</v>
      </c>
      <c r="J23" s="7">
        <v>8</v>
      </c>
      <c r="K23" s="3" t="s">
        <v>1</v>
      </c>
      <c r="L23" s="7">
        <v>1</v>
      </c>
      <c r="M23" s="6" t="s">
        <v>147</v>
      </c>
      <c r="O23" s="3" t="s">
        <v>32</v>
      </c>
      <c r="P23" s="6" t="s">
        <v>296</v>
      </c>
      <c r="Q23" s="7">
        <v>3</v>
      </c>
      <c r="R23" s="3" t="s">
        <v>1</v>
      </c>
      <c r="S23" s="7">
        <v>8</v>
      </c>
      <c r="T23" s="6" t="s">
        <v>300</v>
      </c>
    </row>
    <row r="24" spans="1:20" ht="27" customHeight="1" x14ac:dyDescent="0.2">
      <c r="A24" s="3" t="s">
        <v>31</v>
      </c>
      <c r="B24" s="6" t="s">
        <v>310</v>
      </c>
      <c r="C24" s="7">
        <v>8</v>
      </c>
      <c r="D24" s="3" t="s">
        <v>1</v>
      </c>
      <c r="E24" s="7">
        <v>0</v>
      </c>
      <c r="F24" s="6" t="s">
        <v>306</v>
      </c>
      <c r="H24" s="3" t="s">
        <v>31</v>
      </c>
      <c r="I24" s="6" t="s">
        <v>303</v>
      </c>
      <c r="J24" s="7">
        <v>8</v>
      </c>
      <c r="K24" s="3" t="s">
        <v>1</v>
      </c>
      <c r="L24" s="7">
        <v>0</v>
      </c>
      <c r="M24" s="6" t="s">
        <v>143</v>
      </c>
      <c r="O24" s="3" t="s">
        <v>31</v>
      </c>
      <c r="P24" s="6" t="s">
        <v>294</v>
      </c>
      <c r="Q24" s="7">
        <v>8</v>
      </c>
      <c r="R24" s="3" t="s">
        <v>1</v>
      </c>
      <c r="S24" s="7">
        <v>4</v>
      </c>
      <c r="T24" s="6" t="s">
        <v>295</v>
      </c>
    </row>
    <row r="25" spans="1:20" ht="26.25" customHeight="1" x14ac:dyDescent="0.2">
      <c r="A25" s="3"/>
      <c r="B25" s="8">
        <v>40</v>
      </c>
      <c r="C25" s="9">
        <v>5</v>
      </c>
      <c r="D25" s="10" t="s">
        <v>1</v>
      </c>
      <c r="E25" s="9">
        <v>0</v>
      </c>
      <c r="F25" s="8">
        <v>3</v>
      </c>
      <c r="H25" s="3"/>
      <c r="I25" s="8">
        <v>40</v>
      </c>
      <c r="J25" s="9">
        <v>5</v>
      </c>
      <c r="K25" s="10" t="s">
        <v>1</v>
      </c>
      <c r="L25" s="9">
        <v>0</v>
      </c>
      <c r="M25" s="8">
        <v>7</v>
      </c>
      <c r="O25" s="3"/>
      <c r="P25" s="8">
        <v>29</v>
      </c>
      <c r="Q25" s="9">
        <v>3</v>
      </c>
      <c r="R25" s="10" t="s">
        <v>1</v>
      </c>
      <c r="S25" s="9">
        <v>2</v>
      </c>
      <c r="T25" s="8">
        <v>25</v>
      </c>
    </row>
    <row r="27" spans="1:20" x14ac:dyDescent="0.2">
      <c r="B27" s="103">
        <v>45536</v>
      </c>
      <c r="C27" s="103"/>
      <c r="D27" s="102" t="s">
        <v>163</v>
      </c>
      <c r="E27" s="102"/>
      <c r="F27" s="102"/>
      <c r="I27" s="103">
        <v>45570</v>
      </c>
      <c r="J27" s="103"/>
      <c r="K27" s="102" t="s">
        <v>265</v>
      </c>
      <c r="L27" s="102"/>
      <c r="M27" s="102"/>
      <c r="P27" s="103">
        <v>45550</v>
      </c>
      <c r="Q27" s="103"/>
      <c r="R27" s="102" t="s">
        <v>177</v>
      </c>
      <c r="S27" s="102"/>
      <c r="T27" s="102"/>
    </row>
    <row r="28" spans="1:20" ht="26.25" customHeight="1" x14ac:dyDescent="0.2">
      <c r="A28" s="3"/>
      <c r="B28" s="100" t="s">
        <v>48</v>
      </c>
      <c r="C28" s="101"/>
      <c r="D28" s="60" t="s">
        <v>2</v>
      </c>
      <c r="E28" s="100" t="s">
        <v>13</v>
      </c>
      <c r="F28" s="101"/>
      <c r="G28" s="61"/>
      <c r="H28" s="60"/>
      <c r="I28" s="100" t="s">
        <v>48</v>
      </c>
      <c r="J28" s="101"/>
      <c r="K28" s="60" t="s">
        <v>2</v>
      </c>
      <c r="L28" s="100" t="s">
        <v>49</v>
      </c>
      <c r="M28" s="101"/>
      <c r="N28" s="61"/>
      <c r="O28" s="60"/>
      <c r="P28" s="100" t="s">
        <v>48</v>
      </c>
      <c r="Q28" s="101"/>
      <c r="R28" s="60" t="s">
        <v>2</v>
      </c>
      <c r="S28" s="100" t="s">
        <v>12</v>
      </c>
      <c r="T28" s="101"/>
    </row>
    <row r="29" spans="1:20" x14ac:dyDescent="0.2">
      <c r="A29" s="98" t="s">
        <v>35</v>
      </c>
      <c r="B29" s="6" t="s">
        <v>164</v>
      </c>
      <c r="C29" s="96">
        <v>8</v>
      </c>
      <c r="D29" s="94" t="s">
        <v>1</v>
      </c>
      <c r="E29" s="96">
        <v>2</v>
      </c>
      <c r="F29" s="6" t="s">
        <v>165</v>
      </c>
      <c r="H29" s="98" t="s">
        <v>35</v>
      </c>
      <c r="I29" s="6" t="s">
        <v>168</v>
      </c>
      <c r="J29" s="96">
        <v>8</v>
      </c>
      <c r="K29" s="94" t="s">
        <v>1</v>
      </c>
      <c r="L29" s="96">
        <v>2</v>
      </c>
      <c r="M29" s="6" t="s">
        <v>266</v>
      </c>
      <c r="O29" s="98" t="s">
        <v>35</v>
      </c>
      <c r="P29" s="6" t="s">
        <v>178</v>
      </c>
      <c r="Q29" s="96">
        <v>0</v>
      </c>
      <c r="R29" s="94" t="s">
        <v>1</v>
      </c>
      <c r="S29" s="96">
        <v>8</v>
      </c>
      <c r="T29" s="6" t="s">
        <v>179</v>
      </c>
    </row>
    <row r="30" spans="1:20" x14ac:dyDescent="0.2">
      <c r="A30" s="99"/>
      <c r="B30" s="6" t="s">
        <v>166</v>
      </c>
      <c r="C30" s="97"/>
      <c r="D30" s="95"/>
      <c r="E30" s="97"/>
      <c r="F30" s="6" t="s">
        <v>167</v>
      </c>
      <c r="H30" s="99"/>
      <c r="I30" s="6" t="s">
        <v>170</v>
      </c>
      <c r="J30" s="97"/>
      <c r="K30" s="95"/>
      <c r="L30" s="97"/>
      <c r="M30" s="6" t="s">
        <v>267</v>
      </c>
      <c r="O30" s="99"/>
      <c r="P30" s="6" t="s">
        <v>180</v>
      </c>
      <c r="Q30" s="97"/>
      <c r="R30" s="95"/>
      <c r="S30" s="97"/>
      <c r="T30" s="6" t="s">
        <v>181</v>
      </c>
    </row>
    <row r="31" spans="1:20" x14ac:dyDescent="0.2">
      <c r="A31" s="98" t="s">
        <v>34</v>
      </c>
      <c r="B31" s="6" t="s">
        <v>168</v>
      </c>
      <c r="C31" s="96">
        <v>8</v>
      </c>
      <c r="D31" s="94" t="s">
        <v>1</v>
      </c>
      <c r="E31" s="96">
        <v>2</v>
      </c>
      <c r="F31" s="6" t="s">
        <v>169</v>
      </c>
      <c r="H31" s="98" t="s">
        <v>34</v>
      </c>
      <c r="I31" s="6" t="s">
        <v>174</v>
      </c>
      <c r="J31" s="96">
        <v>8</v>
      </c>
      <c r="K31" s="94" t="s">
        <v>1</v>
      </c>
      <c r="L31" s="96">
        <v>1</v>
      </c>
      <c r="M31" s="6" t="s">
        <v>268</v>
      </c>
      <c r="O31" s="98" t="s">
        <v>34</v>
      </c>
      <c r="P31" s="6" t="s">
        <v>170</v>
      </c>
      <c r="Q31" s="96">
        <v>8</v>
      </c>
      <c r="R31" s="94" t="s">
        <v>1</v>
      </c>
      <c r="S31" s="96">
        <v>1</v>
      </c>
      <c r="T31" s="6" t="s">
        <v>182</v>
      </c>
    </row>
    <row r="32" spans="1:20" x14ac:dyDescent="0.2">
      <c r="A32" s="99"/>
      <c r="B32" s="6" t="s">
        <v>170</v>
      </c>
      <c r="C32" s="97"/>
      <c r="D32" s="95"/>
      <c r="E32" s="97"/>
      <c r="F32" s="6" t="s">
        <v>171</v>
      </c>
      <c r="H32" s="99"/>
      <c r="I32" s="6" t="s">
        <v>166</v>
      </c>
      <c r="J32" s="97"/>
      <c r="K32" s="95"/>
      <c r="L32" s="97"/>
      <c r="M32" s="6" t="s">
        <v>269</v>
      </c>
      <c r="O32" s="99"/>
      <c r="P32" s="6" t="s">
        <v>166</v>
      </c>
      <c r="Q32" s="97"/>
      <c r="R32" s="95"/>
      <c r="S32" s="97"/>
      <c r="T32" s="6" t="s">
        <v>183</v>
      </c>
    </row>
    <row r="33" spans="1:20" x14ac:dyDescent="0.2">
      <c r="A33" s="98" t="s">
        <v>33</v>
      </c>
      <c r="B33" s="6" t="s">
        <v>172</v>
      </c>
      <c r="C33" s="96">
        <v>8</v>
      </c>
      <c r="D33" s="94" t="s">
        <v>1</v>
      </c>
      <c r="E33" s="96">
        <v>6</v>
      </c>
      <c r="F33" s="6" t="s">
        <v>173</v>
      </c>
      <c r="H33" s="98" t="s">
        <v>33</v>
      </c>
      <c r="I33" s="6" t="s">
        <v>180</v>
      </c>
      <c r="J33" s="96">
        <v>8</v>
      </c>
      <c r="K33" s="94" t="s">
        <v>82</v>
      </c>
      <c r="L33" s="96">
        <v>0</v>
      </c>
      <c r="M33" s="6" t="s">
        <v>270</v>
      </c>
      <c r="O33" s="98" t="s">
        <v>33</v>
      </c>
      <c r="P33" s="6" t="s">
        <v>164</v>
      </c>
      <c r="Q33" s="104">
        <v>7</v>
      </c>
      <c r="R33" s="94" t="s">
        <v>1</v>
      </c>
      <c r="S33" s="96">
        <v>9</v>
      </c>
      <c r="T33" s="6" t="s">
        <v>184</v>
      </c>
    </row>
    <row r="34" spans="1:20" x14ac:dyDescent="0.2">
      <c r="A34" s="99"/>
      <c r="B34" s="6" t="s">
        <v>174</v>
      </c>
      <c r="C34" s="97"/>
      <c r="D34" s="95"/>
      <c r="E34" s="97"/>
      <c r="F34" s="6" t="s">
        <v>175</v>
      </c>
      <c r="H34" s="99"/>
      <c r="I34" s="6" t="s">
        <v>178</v>
      </c>
      <c r="J34" s="97"/>
      <c r="K34" s="95"/>
      <c r="L34" s="97"/>
      <c r="M34" s="6" t="s">
        <v>271</v>
      </c>
      <c r="O34" s="99"/>
      <c r="P34" s="6" t="s">
        <v>174</v>
      </c>
      <c r="Q34" s="105"/>
      <c r="R34" s="95"/>
      <c r="S34" s="97"/>
      <c r="T34" s="6" t="s">
        <v>185</v>
      </c>
    </row>
    <row r="35" spans="1:20" ht="26.25" customHeight="1" x14ac:dyDescent="0.2">
      <c r="A35" s="3" t="s">
        <v>32</v>
      </c>
      <c r="B35" s="6" t="s">
        <v>170</v>
      </c>
      <c r="C35" s="7">
        <v>4</v>
      </c>
      <c r="D35" s="11" t="s">
        <v>1</v>
      </c>
      <c r="E35" s="7">
        <v>8</v>
      </c>
      <c r="F35" s="6" t="s">
        <v>176</v>
      </c>
      <c r="H35" s="3" t="s">
        <v>32</v>
      </c>
      <c r="I35" s="6" t="s">
        <v>166</v>
      </c>
      <c r="J35" s="7">
        <v>8</v>
      </c>
      <c r="K35" s="11" t="s">
        <v>1</v>
      </c>
      <c r="L35" s="7">
        <v>3</v>
      </c>
      <c r="M35" s="6" t="s">
        <v>267</v>
      </c>
      <c r="O35" s="3" t="s">
        <v>32</v>
      </c>
      <c r="P35" s="6" t="s">
        <v>166</v>
      </c>
      <c r="Q35" s="7">
        <v>8</v>
      </c>
      <c r="R35" s="11" t="s">
        <v>1</v>
      </c>
      <c r="S35" s="7">
        <v>3</v>
      </c>
      <c r="T35" s="6" t="s">
        <v>179</v>
      </c>
    </row>
    <row r="36" spans="1:20" ht="27" customHeight="1" x14ac:dyDescent="0.2">
      <c r="A36" s="3" t="s">
        <v>31</v>
      </c>
      <c r="B36" s="6" t="s">
        <v>166</v>
      </c>
      <c r="C36" s="7">
        <v>8</v>
      </c>
      <c r="D36" s="11" t="s">
        <v>1</v>
      </c>
      <c r="E36" s="7">
        <v>1</v>
      </c>
      <c r="F36" s="6" t="s">
        <v>175</v>
      </c>
      <c r="H36" s="3" t="s">
        <v>31</v>
      </c>
      <c r="I36" s="6" t="s">
        <v>170</v>
      </c>
      <c r="J36" s="7">
        <v>8</v>
      </c>
      <c r="K36" s="11" t="s">
        <v>1</v>
      </c>
      <c r="L36" s="7">
        <v>3</v>
      </c>
      <c r="M36" s="6" t="s">
        <v>266</v>
      </c>
      <c r="O36" s="3" t="s">
        <v>31</v>
      </c>
      <c r="P36" s="6" t="s">
        <v>170</v>
      </c>
      <c r="Q36" s="7">
        <v>7</v>
      </c>
      <c r="R36" s="11" t="s">
        <v>1</v>
      </c>
      <c r="S36" s="7">
        <v>9</v>
      </c>
      <c r="T36" s="6" t="s">
        <v>181</v>
      </c>
    </row>
    <row r="37" spans="1:20" ht="26.25" customHeight="1" x14ac:dyDescent="0.2">
      <c r="A37" s="3"/>
      <c r="B37" s="8">
        <v>36</v>
      </c>
      <c r="C37" s="9">
        <v>4</v>
      </c>
      <c r="D37" s="10" t="s">
        <v>1</v>
      </c>
      <c r="E37" s="9">
        <v>1</v>
      </c>
      <c r="F37" s="8">
        <v>19</v>
      </c>
      <c r="H37" s="3"/>
      <c r="I37" s="8">
        <v>40</v>
      </c>
      <c r="J37" s="9">
        <v>5</v>
      </c>
      <c r="K37" s="10" t="s">
        <v>1</v>
      </c>
      <c r="L37" s="9">
        <v>0</v>
      </c>
      <c r="M37" s="8">
        <v>9</v>
      </c>
      <c r="O37" s="3"/>
      <c r="P37" s="8">
        <v>30</v>
      </c>
      <c r="Q37" s="9">
        <v>2</v>
      </c>
      <c r="R37" s="10" t="s">
        <v>1</v>
      </c>
      <c r="S37" s="9">
        <v>3</v>
      </c>
      <c r="T37" s="8">
        <v>30</v>
      </c>
    </row>
    <row r="39" spans="1:20" x14ac:dyDescent="0.2">
      <c r="B39" s="103">
        <v>45542</v>
      </c>
      <c r="C39" s="103"/>
      <c r="D39" s="102" t="s">
        <v>98</v>
      </c>
      <c r="E39" s="102"/>
      <c r="F39" s="102"/>
      <c r="I39" s="103">
        <v>45557</v>
      </c>
      <c r="J39" s="103"/>
      <c r="K39" s="102" t="s">
        <v>220</v>
      </c>
      <c r="L39" s="102"/>
      <c r="M39" s="102"/>
      <c r="P39" s="103">
        <v>45543</v>
      </c>
      <c r="Q39" s="103"/>
      <c r="R39" s="102" t="s">
        <v>139</v>
      </c>
      <c r="S39" s="102"/>
      <c r="T39" s="102"/>
    </row>
    <row r="40" spans="1:20" ht="26.25" customHeight="1" x14ac:dyDescent="0.2">
      <c r="A40" s="3"/>
      <c r="B40" s="100" t="s">
        <v>99</v>
      </c>
      <c r="C40" s="101"/>
      <c r="D40" s="60" t="s">
        <v>2</v>
      </c>
      <c r="E40" s="100" t="s">
        <v>100</v>
      </c>
      <c r="F40" s="101"/>
      <c r="G40" s="61"/>
      <c r="H40" s="60"/>
      <c r="I40" s="100" t="s">
        <v>221</v>
      </c>
      <c r="J40" s="101"/>
      <c r="K40" s="60" t="s">
        <v>2</v>
      </c>
      <c r="L40" s="100" t="s">
        <v>222</v>
      </c>
      <c r="M40" s="101"/>
      <c r="N40" s="61"/>
      <c r="O40" s="60"/>
      <c r="P40" s="100" t="s">
        <v>140</v>
      </c>
      <c r="Q40" s="101"/>
      <c r="R40" s="60" t="s">
        <v>2</v>
      </c>
      <c r="S40" s="100" t="s">
        <v>141</v>
      </c>
      <c r="T40" s="101"/>
    </row>
    <row r="41" spans="1:20" x14ac:dyDescent="0.2">
      <c r="A41" s="98" t="s">
        <v>35</v>
      </c>
      <c r="B41" s="6" t="s">
        <v>101</v>
      </c>
      <c r="C41" s="96">
        <v>3</v>
      </c>
      <c r="D41" s="94" t="s">
        <v>1</v>
      </c>
      <c r="E41" s="96">
        <v>8</v>
      </c>
      <c r="F41" s="6" t="s">
        <v>102</v>
      </c>
      <c r="H41" s="98" t="s">
        <v>35</v>
      </c>
      <c r="I41" s="6" t="s">
        <v>223</v>
      </c>
      <c r="J41" s="96">
        <v>8</v>
      </c>
      <c r="K41" s="94" t="s">
        <v>1</v>
      </c>
      <c r="L41" s="96">
        <v>2</v>
      </c>
      <c r="M41" s="6" t="s">
        <v>224</v>
      </c>
      <c r="O41" s="98" t="s">
        <v>35</v>
      </c>
      <c r="P41" s="6" t="s">
        <v>142</v>
      </c>
      <c r="Q41" s="96">
        <v>1</v>
      </c>
      <c r="R41" s="94" t="s">
        <v>1</v>
      </c>
      <c r="S41" s="96">
        <v>8</v>
      </c>
      <c r="T41" s="6" t="s">
        <v>143</v>
      </c>
    </row>
    <row r="42" spans="1:20" x14ac:dyDescent="0.2">
      <c r="A42" s="99"/>
      <c r="B42" s="6" t="s">
        <v>103</v>
      </c>
      <c r="C42" s="97"/>
      <c r="D42" s="95"/>
      <c r="E42" s="97"/>
      <c r="F42" s="6" t="s">
        <v>104</v>
      </c>
      <c r="H42" s="99"/>
      <c r="I42" s="6" t="s">
        <v>225</v>
      </c>
      <c r="J42" s="97"/>
      <c r="K42" s="95"/>
      <c r="L42" s="97"/>
      <c r="M42" s="6" t="s">
        <v>226</v>
      </c>
      <c r="O42" s="99"/>
      <c r="P42" s="6" t="s">
        <v>144</v>
      </c>
      <c r="Q42" s="97"/>
      <c r="R42" s="95"/>
      <c r="S42" s="97"/>
      <c r="T42" s="6" t="s">
        <v>145</v>
      </c>
    </row>
    <row r="43" spans="1:20" x14ac:dyDescent="0.2">
      <c r="A43" s="98" t="s">
        <v>34</v>
      </c>
      <c r="B43" s="6" t="s">
        <v>105</v>
      </c>
      <c r="C43" s="96">
        <v>8</v>
      </c>
      <c r="D43" s="94" t="s">
        <v>1</v>
      </c>
      <c r="E43" s="96">
        <v>5</v>
      </c>
      <c r="F43" s="6" t="s">
        <v>106</v>
      </c>
      <c r="H43" s="98" t="s">
        <v>34</v>
      </c>
      <c r="I43" s="6" t="s">
        <v>227</v>
      </c>
      <c r="J43" s="96">
        <v>8</v>
      </c>
      <c r="K43" s="94" t="s">
        <v>1</v>
      </c>
      <c r="L43" s="96">
        <v>4</v>
      </c>
      <c r="M43" s="6" t="s">
        <v>228</v>
      </c>
      <c r="O43" s="98" t="s">
        <v>34</v>
      </c>
      <c r="P43" s="6" t="s">
        <v>146</v>
      </c>
      <c r="Q43" s="96">
        <v>9</v>
      </c>
      <c r="R43" s="94" t="s">
        <v>1</v>
      </c>
      <c r="S43" s="96">
        <v>7</v>
      </c>
      <c r="T43" s="6" t="s">
        <v>147</v>
      </c>
    </row>
    <row r="44" spans="1:20" x14ac:dyDescent="0.2">
      <c r="A44" s="99"/>
      <c r="B44" s="6" t="s">
        <v>107</v>
      </c>
      <c r="C44" s="97"/>
      <c r="D44" s="95"/>
      <c r="E44" s="97"/>
      <c r="F44" s="6" t="s">
        <v>108</v>
      </c>
      <c r="H44" s="99"/>
      <c r="I44" s="6" t="s">
        <v>229</v>
      </c>
      <c r="J44" s="97"/>
      <c r="K44" s="95"/>
      <c r="L44" s="97"/>
      <c r="M44" s="6" t="s">
        <v>230</v>
      </c>
      <c r="O44" s="99"/>
      <c r="P44" s="6" t="s">
        <v>148</v>
      </c>
      <c r="Q44" s="97"/>
      <c r="R44" s="95"/>
      <c r="S44" s="97"/>
      <c r="T44" s="6" t="s">
        <v>149</v>
      </c>
    </row>
    <row r="45" spans="1:20" x14ac:dyDescent="0.2">
      <c r="A45" s="98" t="s">
        <v>33</v>
      </c>
      <c r="B45" s="6" t="s">
        <v>109</v>
      </c>
      <c r="C45" s="96">
        <v>1</v>
      </c>
      <c r="D45" s="94" t="s">
        <v>1</v>
      </c>
      <c r="E45" s="96">
        <v>8</v>
      </c>
      <c r="F45" s="6" t="s">
        <v>110</v>
      </c>
      <c r="H45" s="98" t="s">
        <v>33</v>
      </c>
      <c r="I45" s="6" t="s">
        <v>231</v>
      </c>
      <c r="J45" s="96">
        <v>8</v>
      </c>
      <c r="K45" s="94" t="s">
        <v>161</v>
      </c>
      <c r="L45" s="96">
        <v>0</v>
      </c>
      <c r="M45" s="6"/>
      <c r="O45" s="98" t="s">
        <v>33</v>
      </c>
      <c r="P45" s="6" t="s">
        <v>150</v>
      </c>
      <c r="Q45" s="96">
        <v>8</v>
      </c>
      <c r="R45" s="94" t="s">
        <v>1</v>
      </c>
      <c r="S45" s="96">
        <v>6</v>
      </c>
      <c r="T45" s="6" t="s">
        <v>151</v>
      </c>
    </row>
    <row r="46" spans="1:20" x14ac:dyDescent="0.2">
      <c r="A46" s="99"/>
      <c r="B46" s="6" t="s">
        <v>111</v>
      </c>
      <c r="C46" s="97"/>
      <c r="D46" s="95"/>
      <c r="E46" s="97"/>
      <c r="F46" s="6" t="s">
        <v>112</v>
      </c>
      <c r="H46" s="99"/>
      <c r="I46" s="6" t="s">
        <v>232</v>
      </c>
      <c r="J46" s="97"/>
      <c r="K46" s="95"/>
      <c r="L46" s="97"/>
      <c r="M46" s="6"/>
      <c r="O46" s="99"/>
      <c r="P46" s="6" t="s">
        <v>152</v>
      </c>
      <c r="Q46" s="97"/>
      <c r="R46" s="95"/>
      <c r="S46" s="97"/>
      <c r="T46" s="6" t="s">
        <v>153</v>
      </c>
    </row>
    <row r="47" spans="1:20" ht="26.25" customHeight="1" x14ac:dyDescent="0.2">
      <c r="A47" s="3" t="s">
        <v>32</v>
      </c>
      <c r="B47" s="6" t="s">
        <v>101</v>
      </c>
      <c r="C47" s="7">
        <v>4</v>
      </c>
      <c r="D47" s="11" t="s">
        <v>1</v>
      </c>
      <c r="E47" s="7">
        <v>8</v>
      </c>
      <c r="F47" s="6" t="s">
        <v>102</v>
      </c>
      <c r="H47" s="3" t="s">
        <v>32</v>
      </c>
      <c r="I47" s="6" t="s">
        <v>231</v>
      </c>
      <c r="J47" s="7">
        <v>8</v>
      </c>
      <c r="K47" s="11" t="s">
        <v>1</v>
      </c>
      <c r="L47" s="7">
        <v>1</v>
      </c>
      <c r="M47" s="6" t="s">
        <v>224</v>
      </c>
      <c r="O47" s="3" t="s">
        <v>32</v>
      </c>
      <c r="P47" s="6" t="s">
        <v>144</v>
      </c>
      <c r="Q47" s="7">
        <v>5</v>
      </c>
      <c r="R47" s="11" t="s">
        <v>1</v>
      </c>
      <c r="S47" s="7">
        <v>8</v>
      </c>
      <c r="T47" s="6" t="s">
        <v>143</v>
      </c>
    </row>
    <row r="48" spans="1:20" ht="27" customHeight="1" x14ac:dyDescent="0.2">
      <c r="A48" s="3" t="s">
        <v>31</v>
      </c>
      <c r="B48" s="6" t="s">
        <v>107</v>
      </c>
      <c r="C48" s="7">
        <v>1</v>
      </c>
      <c r="D48" s="11" t="s">
        <v>1</v>
      </c>
      <c r="E48" s="7">
        <v>8</v>
      </c>
      <c r="F48" s="6" t="s">
        <v>104</v>
      </c>
      <c r="H48" s="3" t="s">
        <v>31</v>
      </c>
      <c r="I48" s="6" t="s">
        <v>232</v>
      </c>
      <c r="J48" s="7">
        <v>4</v>
      </c>
      <c r="K48" s="11" t="s">
        <v>1</v>
      </c>
      <c r="L48" s="7">
        <v>8</v>
      </c>
      <c r="M48" s="6" t="s">
        <v>230</v>
      </c>
      <c r="O48" s="3" t="s">
        <v>31</v>
      </c>
      <c r="P48" s="6" t="s">
        <v>154</v>
      </c>
      <c r="Q48" s="7">
        <v>8</v>
      </c>
      <c r="R48" s="11" t="s">
        <v>1</v>
      </c>
      <c r="S48" s="7">
        <v>6</v>
      </c>
      <c r="T48" s="6" t="s">
        <v>147</v>
      </c>
    </row>
    <row r="49" spans="1:20" ht="26.25" customHeight="1" x14ac:dyDescent="0.2">
      <c r="A49" s="3"/>
      <c r="B49" s="8">
        <v>17</v>
      </c>
      <c r="C49" s="9">
        <v>1</v>
      </c>
      <c r="D49" s="10" t="s">
        <v>1</v>
      </c>
      <c r="E49" s="9">
        <v>4</v>
      </c>
      <c r="F49" s="8">
        <v>37</v>
      </c>
      <c r="H49" s="3"/>
      <c r="I49" s="8">
        <v>36</v>
      </c>
      <c r="J49" s="9">
        <v>4</v>
      </c>
      <c r="K49" s="10" t="s">
        <v>1</v>
      </c>
      <c r="L49" s="9">
        <v>1</v>
      </c>
      <c r="M49" s="8">
        <v>15</v>
      </c>
      <c r="O49" s="3"/>
      <c r="P49" s="8">
        <v>31</v>
      </c>
      <c r="Q49" s="9">
        <v>3</v>
      </c>
      <c r="R49" s="10" t="s">
        <v>1</v>
      </c>
      <c r="S49" s="9">
        <v>2</v>
      </c>
      <c r="T49" s="8">
        <v>35</v>
      </c>
    </row>
    <row r="51" spans="1:20" x14ac:dyDescent="0.2">
      <c r="B51" s="103">
        <v>45543</v>
      </c>
      <c r="C51" s="103"/>
      <c r="D51" s="102" t="s">
        <v>98</v>
      </c>
      <c r="E51" s="102"/>
      <c r="F51" s="102"/>
      <c r="I51" s="103">
        <v>45571</v>
      </c>
      <c r="J51" s="103"/>
      <c r="K51" s="102" t="s">
        <v>279</v>
      </c>
      <c r="L51" s="102"/>
      <c r="M51" s="102"/>
      <c r="P51" s="103">
        <v>45585</v>
      </c>
      <c r="Q51" s="103"/>
      <c r="R51" s="102" t="s">
        <v>177</v>
      </c>
      <c r="S51" s="102"/>
      <c r="T51" s="102"/>
    </row>
    <row r="52" spans="1:20" ht="26.25" customHeight="1" x14ac:dyDescent="0.2">
      <c r="A52" s="3"/>
      <c r="B52" s="100" t="s">
        <v>100</v>
      </c>
      <c r="C52" s="101"/>
      <c r="D52" s="60" t="s">
        <v>2</v>
      </c>
      <c r="E52" s="100" t="s">
        <v>113</v>
      </c>
      <c r="F52" s="101"/>
      <c r="G52" s="61"/>
      <c r="H52" s="60"/>
      <c r="I52" s="100" t="s">
        <v>13</v>
      </c>
      <c r="J52" s="101"/>
      <c r="K52" s="60" t="s">
        <v>2</v>
      </c>
      <c r="L52" s="100" t="s">
        <v>12</v>
      </c>
      <c r="M52" s="101"/>
      <c r="N52" s="61"/>
      <c r="O52" s="60"/>
      <c r="P52" s="100" t="s">
        <v>49</v>
      </c>
      <c r="Q52" s="101"/>
      <c r="R52" s="60" t="s">
        <v>2</v>
      </c>
      <c r="S52" s="100" t="s">
        <v>12</v>
      </c>
      <c r="T52" s="101"/>
    </row>
    <row r="53" spans="1:20" x14ac:dyDescent="0.2">
      <c r="A53" s="98" t="s">
        <v>35</v>
      </c>
      <c r="B53" s="6" t="s">
        <v>102</v>
      </c>
      <c r="C53" s="96">
        <v>8</v>
      </c>
      <c r="D53" s="94" t="s">
        <v>1</v>
      </c>
      <c r="E53" s="96">
        <v>0</v>
      </c>
      <c r="F53" s="6" t="s">
        <v>114</v>
      </c>
      <c r="H53" s="98" t="s">
        <v>35</v>
      </c>
      <c r="I53" s="6" t="s">
        <v>280</v>
      </c>
      <c r="J53" s="96">
        <v>8</v>
      </c>
      <c r="K53" s="94" t="s">
        <v>1</v>
      </c>
      <c r="L53" s="96">
        <v>9</v>
      </c>
      <c r="M53" s="6" t="s">
        <v>182</v>
      </c>
      <c r="O53" s="98" t="s">
        <v>35</v>
      </c>
      <c r="P53" s="6" t="s">
        <v>266</v>
      </c>
      <c r="Q53" s="96">
        <v>4</v>
      </c>
      <c r="R53" s="94" t="s">
        <v>1</v>
      </c>
      <c r="S53" s="96">
        <v>8</v>
      </c>
      <c r="T53" s="6" t="s">
        <v>182</v>
      </c>
    </row>
    <row r="54" spans="1:20" x14ac:dyDescent="0.2">
      <c r="A54" s="99"/>
      <c r="B54" s="6" t="s">
        <v>115</v>
      </c>
      <c r="C54" s="97"/>
      <c r="D54" s="95"/>
      <c r="E54" s="97"/>
      <c r="F54" s="6" t="s">
        <v>116</v>
      </c>
      <c r="H54" s="99"/>
      <c r="I54" s="6" t="s">
        <v>281</v>
      </c>
      <c r="J54" s="97"/>
      <c r="K54" s="95"/>
      <c r="L54" s="97"/>
      <c r="M54" s="6" t="s">
        <v>183</v>
      </c>
      <c r="O54" s="99"/>
      <c r="P54" s="6" t="s">
        <v>268</v>
      </c>
      <c r="Q54" s="97"/>
      <c r="R54" s="95"/>
      <c r="S54" s="97"/>
      <c r="T54" s="6" t="s">
        <v>183</v>
      </c>
    </row>
    <row r="55" spans="1:20" x14ac:dyDescent="0.2">
      <c r="A55" s="98" t="s">
        <v>34</v>
      </c>
      <c r="B55" s="6" t="s">
        <v>106</v>
      </c>
      <c r="C55" s="96">
        <v>3</v>
      </c>
      <c r="D55" s="94" t="s">
        <v>1</v>
      </c>
      <c r="E55" s="96">
        <v>8</v>
      </c>
      <c r="F55" s="6" t="s">
        <v>117</v>
      </c>
      <c r="H55" s="98" t="s">
        <v>34</v>
      </c>
      <c r="I55" s="6" t="s">
        <v>165</v>
      </c>
      <c r="J55" s="96">
        <v>8</v>
      </c>
      <c r="K55" s="94" t="s">
        <v>1</v>
      </c>
      <c r="L55" s="96">
        <v>3</v>
      </c>
      <c r="M55" s="6" t="s">
        <v>179</v>
      </c>
      <c r="O55" s="98" t="s">
        <v>34</v>
      </c>
      <c r="P55" s="6" t="s">
        <v>271</v>
      </c>
      <c r="Q55" s="96">
        <v>4</v>
      </c>
      <c r="R55" s="94" t="s">
        <v>1</v>
      </c>
      <c r="S55" s="96">
        <v>8</v>
      </c>
      <c r="T55" s="6" t="s">
        <v>179</v>
      </c>
    </row>
    <row r="56" spans="1:20" x14ac:dyDescent="0.2">
      <c r="A56" s="99"/>
      <c r="B56" s="6" t="s">
        <v>108</v>
      </c>
      <c r="C56" s="97"/>
      <c r="D56" s="95"/>
      <c r="E56" s="97"/>
      <c r="F56" s="6" t="s">
        <v>118</v>
      </c>
      <c r="H56" s="99"/>
      <c r="I56" s="6" t="s">
        <v>169</v>
      </c>
      <c r="J56" s="97"/>
      <c r="K56" s="95"/>
      <c r="L56" s="97"/>
      <c r="M56" s="6" t="s">
        <v>181</v>
      </c>
      <c r="O56" s="99"/>
      <c r="P56" s="6" t="s">
        <v>354</v>
      </c>
      <c r="Q56" s="97"/>
      <c r="R56" s="95"/>
      <c r="S56" s="97"/>
      <c r="T56" s="6" t="s">
        <v>181</v>
      </c>
    </row>
    <row r="57" spans="1:20" x14ac:dyDescent="0.2">
      <c r="A57" s="98" t="s">
        <v>33</v>
      </c>
      <c r="B57" s="6" t="s">
        <v>110</v>
      </c>
      <c r="C57" s="96">
        <v>8</v>
      </c>
      <c r="D57" s="94" t="s">
        <v>1</v>
      </c>
      <c r="E57" s="96">
        <v>2</v>
      </c>
      <c r="F57" s="6" t="s">
        <v>119</v>
      </c>
      <c r="H57" s="98" t="s">
        <v>33</v>
      </c>
      <c r="I57" s="6" t="s">
        <v>282</v>
      </c>
      <c r="J57" s="96">
        <v>2</v>
      </c>
      <c r="K57" s="94" t="s">
        <v>1</v>
      </c>
      <c r="L57" s="96">
        <v>8</v>
      </c>
      <c r="M57" s="6" t="s">
        <v>283</v>
      </c>
      <c r="O57" s="98" t="s">
        <v>33</v>
      </c>
      <c r="P57" s="6" t="s">
        <v>355</v>
      </c>
      <c r="Q57" s="96">
        <v>8</v>
      </c>
      <c r="R57" s="94" t="s">
        <v>1</v>
      </c>
      <c r="S57" s="96">
        <v>6</v>
      </c>
      <c r="T57" s="6" t="s">
        <v>283</v>
      </c>
    </row>
    <row r="58" spans="1:20" x14ac:dyDescent="0.2">
      <c r="A58" s="99"/>
      <c r="B58" s="6" t="s">
        <v>120</v>
      </c>
      <c r="C58" s="97"/>
      <c r="D58" s="95"/>
      <c r="E58" s="97"/>
      <c r="F58" s="6" t="s">
        <v>121</v>
      </c>
      <c r="H58" s="99"/>
      <c r="I58" s="6" t="s">
        <v>173</v>
      </c>
      <c r="J58" s="97"/>
      <c r="K58" s="95"/>
      <c r="L58" s="97"/>
      <c r="M58" s="6" t="s">
        <v>284</v>
      </c>
      <c r="O58" s="99"/>
      <c r="P58" s="6" t="s">
        <v>270</v>
      </c>
      <c r="Q58" s="97"/>
      <c r="R58" s="95"/>
      <c r="S58" s="97"/>
      <c r="T58" s="6" t="s">
        <v>184</v>
      </c>
    </row>
    <row r="59" spans="1:20" ht="26.25" customHeight="1" x14ac:dyDescent="0.2">
      <c r="A59" s="3" t="s">
        <v>32</v>
      </c>
      <c r="B59" s="6" t="s">
        <v>104</v>
      </c>
      <c r="C59" s="7">
        <v>8</v>
      </c>
      <c r="D59" s="11" t="s">
        <v>1</v>
      </c>
      <c r="E59" s="7">
        <v>5</v>
      </c>
      <c r="F59" s="6" t="s">
        <v>117</v>
      </c>
      <c r="H59" s="3" t="s">
        <v>32</v>
      </c>
      <c r="I59" s="6" t="s">
        <v>165</v>
      </c>
      <c r="J59" s="7">
        <v>0</v>
      </c>
      <c r="K59" s="11" t="s">
        <v>1</v>
      </c>
      <c r="L59" s="7">
        <v>8</v>
      </c>
      <c r="M59" s="6" t="s">
        <v>179</v>
      </c>
      <c r="O59" s="3" t="s">
        <v>32</v>
      </c>
      <c r="P59" s="6" t="s">
        <v>266</v>
      </c>
      <c r="Q59" s="7">
        <v>2</v>
      </c>
      <c r="R59" s="11" t="s">
        <v>1</v>
      </c>
      <c r="S59" s="7">
        <v>8</v>
      </c>
      <c r="T59" s="6" t="s">
        <v>179</v>
      </c>
    </row>
    <row r="60" spans="1:20" ht="27" customHeight="1" x14ac:dyDescent="0.2">
      <c r="A60" s="3" t="s">
        <v>31</v>
      </c>
      <c r="B60" s="6" t="s">
        <v>112</v>
      </c>
      <c r="C60" s="7">
        <v>8</v>
      </c>
      <c r="D60" s="11" t="s">
        <v>82</v>
      </c>
      <c r="E60" s="7">
        <v>0</v>
      </c>
      <c r="F60" s="6" t="s">
        <v>118</v>
      </c>
      <c r="H60" s="3" t="s">
        <v>31</v>
      </c>
      <c r="I60" s="6" t="s">
        <v>280</v>
      </c>
      <c r="J60" s="7">
        <v>0</v>
      </c>
      <c r="K60" s="11" t="s">
        <v>1</v>
      </c>
      <c r="L60" s="7">
        <v>8</v>
      </c>
      <c r="M60" s="6" t="s">
        <v>181</v>
      </c>
      <c r="O60" s="3" t="s">
        <v>31</v>
      </c>
      <c r="P60" s="6" t="s">
        <v>268</v>
      </c>
      <c r="Q60" s="7">
        <v>3</v>
      </c>
      <c r="R60" s="11" t="s">
        <v>1</v>
      </c>
      <c r="S60" s="7">
        <v>8</v>
      </c>
      <c r="T60" s="6" t="s">
        <v>181</v>
      </c>
    </row>
    <row r="61" spans="1:20" ht="26.25" customHeight="1" x14ac:dyDescent="0.2">
      <c r="A61" s="3"/>
      <c r="B61" s="8">
        <v>35</v>
      </c>
      <c r="C61" s="9">
        <v>4</v>
      </c>
      <c r="D61" s="10" t="s">
        <v>1</v>
      </c>
      <c r="E61" s="9">
        <v>1</v>
      </c>
      <c r="F61" s="8">
        <v>15</v>
      </c>
      <c r="H61" s="3"/>
      <c r="I61" s="8">
        <v>18</v>
      </c>
      <c r="J61" s="9">
        <v>1</v>
      </c>
      <c r="K61" s="10" t="s">
        <v>1</v>
      </c>
      <c r="L61" s="9">
        <v>4</v>
      </c>
      <c r="M61" s="8">
        <v>36</v>
      </c>
      <c r="O61" s="3"/>
      <c r="P61" s="8">
        <v>21</v>
      </c>
      <c r="Q61" s="9">
        <v>1</v>
      </c>
      <c r="R61" s="10" t="s">
        <v>1</v>
      </c>
      <c r="S61" s="9">
        <v>4</v>
      </c>
      <c r="T61" s="8">
        <v>38</v>
      </c>
    </row>
  </sheetData>
  <mergeCells count="240">
    <mergeCell ref="K39:M39"/>
    <mergeCell ref="P39:Q39"/>
    <mergeCell ref="R39:T39"/>
    <mergeCell ref="B51:C51"/>
    <mergeCell ref="D51:F51"/>
    <mergeCell ref="I51:J51"/>
    <mergeCell ref="K51:M51"/>
    <mergeCell ref="P51:Q51"/>
    <mergeCell ref="R51:T51"/>
    <mergeCell ref="H45:H46"/>
    <mergeCell ref="J45:J46"/>
    <mergeCell ref="K45:K46"/>
    <mergeCell ref="L45:L46"/>
    <mergeCell ref="R43:R44"/>
    <mergeCell ref="O45:O46"/>
    <mergeCell ref="Q45:Q46"/>
    <mergeCell ref="R45:R46"/>
    <mergeCell ref="S45:S46"/>
    <mergeCell ref="Q41:Q42"/>
    <mergeCell ref="R41:R42"/>
    <mergeCell ref="S41:S42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B4:C4"/>
    <mergeCell ref="E4:F4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A55:A56"/>
    <mergeCell ref="C55:C56"/>
    <mergeCell ref="D55:D56"/>
    <mergeCell ref="E55:E56"/>
    <mergeCell ref="A57:A58"/>
    <mergeCell ref="C57:C58"/>
    <mergeCell ref="D57:D58"/>
    <mergeCell ref="E57:E58"/>
    <mergeCell ref="D3:F3"/>
    <mergeCell ref="B3:C3"/>
    <mergeCell ref="B27:C27"/>
    <mergeCell ref="D27:F27"/>
    <mergeCell ref="B39:C39"/>
    <mergeCell ref="D39:F39"/>
    <mergeCell ref="A31:A32"/>
    <mergeCell ref="C31:C32"/>
    <mergeCell ref="D31:D32"/>
    <mergeCell ref="E31:E32"/>
    <mergeCell ref="A43:A44"/>
    <mergeCell ref="C43:C44"/>
    <mergeCell ref="D43:D44"/>
    <mergeCell ref="E43:E44"/>
    <mergeCell ref="A33:A34"/>
    <mergeCell ref="C33:C34"/>
    <mergeCell ref="L52:M52"/>
    <mergeCell ref="H53:H54"/>
    <mergeCell ref="J53:J54"/>
    <mergeCell ref="K53:K54"/>
    <mergeCell ref="L53:L54"/>
    <mergeCell ref="K57:K58"/>
    <mergeCell ref="A45:A46"/>
    <mergeCell ref="C45:C46"/>
    <mergeCell ref="D45:D46"/>
    <mergeCell ref="E45:E46"/>
    <mergeCell ref="B52:C52"/>
    <mergeCell ref="E52:F52"/>
    <mergeCell ref="J57:J58"/>
    <mergeCell ref="I52:J52"/>
    <mergeCell ref="L57:L58"/>
    <mergeCell ref="H55:H56"/>
    <mergeCell ref="J55:J56"/>
    <mergeCell ref="K55:K56"/>
    <mergeCell ref="L55:L56"/>
    <mergeCell ref="H57:H58"/>
    <mergeCell ref="A53:A54"/>
    <mergeCell ref="C53:C54"/>
    <mergeCell ref="D53:D54"/>
    <mergeCell ref="E53:E54"/>
    <mergeCell ref="D33:D34"/>
    <mergeCell ref="E33:E34"/>
    <mergeCell ref="A41:A42"/>
    <mergeCell ref="C41:C42"/>
    <mergeCell ref="D41:D42"/>
    <mergeCell ref="E41:E42"/>
    <mergeCell ref="A21:A22"/>
    <mergeCell ref="C21:C22"/>
    <mergeCell ref="D21:D22"/>
    <mergeCell ref="E21:E22"/>
    <mergeCell ref="K21:K22"/>
    <mergeCell ref="H29:H30"/>
    <mergeCell ref="J29:J30"/>
    <mergeCell ref="K29:K30"/>
    <mergeCell ref="L21:L22"/>
    <mergeCell ref="B28:C28"/>
    <mergeCell ref="E28:F28"/>
    <mergeCell ref="A29:A30"/>
    <mergeCell ref="C29:C30"/>
    <mergeCell ref="D29:D30"/>
    <mergeCell ref="E29:E30"/>
    <mergeCell ref="I28:J28"/>
    <mergeCell ref="L28:M28"/>
    <mergeCell ref="L29:L30"/>
    <mergeCell ref="I27:J27"/>
    <mergeCell ref="K27:M27"/>
    <mergeCell ref="H21:H22"/>
    <mergeCell ref="J21:J22"/>
    <mergeCell ref="A17:A18"/>
    <mergeCell ref="C17:C18"/>
    <mergeCell ref="K17:K18"/>
    <mergeCell ref="L17:L18"/>
    <mergeCell ref="H19:H20"/>
    <mergeCell ref="J19:J20"/>
    <mergeCell ref="K19:K20"/>
    <mergeCell ref="L19:L20"/>
    <mergeCell ref="D17:D18"/>
    <mergeCell ref="E17:E18"/>
    <mergeCell ref="A19:A20"/>
    <mergeCell ref="C19:C20"/>
    <mergeCell ref="D19:D20"/>
    <mergeCell ref="E19:E20"/>
    <mergeCell ref="B16:C16"/>
    <mergeCell ref="E16:F16"/>
    <mergeCell ref="I16:J16"/>
    <mergeCell ref="L16:M16"/>
    <mergeCell ref="J9:J10"/>
    <mergeCell ref="E9:E10"/>
    <mergeCell ref="D9:D10"/>
    <mergeCell ref="C9:C10"/>
    <mergeCell ref="H17:H18"/>
    <mergeCell ref="J17:J18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K9:K10"/>
    <mergeCell ref="L9:L10"/>
    <mergeCell ref="R5:R6"/>
    <mergeCell ref="S5:S6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O21:O22"/>
    <mergeCell ref="Q21:Q22"/>
    <mergeCell ref="R21:R22"/>
    <mergeCell ref="J33:J34"/>
    <mergeCell ref="K33:K34"/>
    <mergeCell ref="L33:L34"/>
    <mergeCell ref="H31:H32"/>
    <mergeCell ref="J31:J32"/>
    <mergeCell ref="K31:K32"/>
    <mergeCell ref="L31:L32"/>
    <mergeCell ref="H33:H34"/>
    <mergeCell ref="P27:Q27"/>
    <mergeCell ref="P28:Q28"/>
    <mergeCell ref="O33:O34"/>
    <mergeCell ref="Q33:Q34"/>
    <mergeCell ref="R27:T27"/>
    <mergeCell ref="I39:J39"/>
    <mergeCell ref="B40:C40"/>
    <mergeCell ref="E40:F40"/>
    <mergeCell ref="H43:H44"/>
    <mergeCell ref="J43:J44"/>
    <mergeCell ref="K43:K44"/>
    <mergeCell ref="L43:L44"/>
    <mergeCell ref="I40:J40"/>
    <mergeCell ref="L40:M40"/>
    <mergeCell ref="O41:O42"/>
    <mergeCell ref="H41:H42"/>
    <mergeCell ref="J41:J42"/>
    <mergeCell ref="K41:K42"/>
    <mergeCell ref="L41:L42"/>
    <mergeCell ref="O43:O44"/>
    <mergeCell ref="Q43:Q44"/>
    <mergeCell ref="O29:O30"/>
    <mergeCell ref="Q29:Q30"/>
    <mergeCell ref="R29:R30"/>
    <mergeCell ref="S29:S30"/>
    <mergeCell ref="P40:Q40"/>
    <mergeCell ref="S40:T40"/>
    <mergeCell ref="S43:S44"/>
    <mergeCell ref="R33:R34"/>
    <mergeCell ref="S33:S34"/>
    <mergeCell ref="O31:O32"/>
    <mergeCell ref="Q31:Q32"/>
    <mergeCell ref="R31:R32"/>
    <mergeCell ref="S31:S32"/>
    <mergeCell ref="S28:T28"/>
    <mergeCell ref="O57:O58"/>
    <mergeCell ref="Q57:Q58"/>
    <mergeCell ref="R57:R58"/>
    <mergeCell ref="S57:S58"/>
    <mergeCell ref="O55:O56"/>
    <mergeCell ref="Q55:Q56"/>
    <mergeCell ref="R55:R56"/>
    <mergeCell ref="S55:S56"/>
    <mergeCell ref="P52:Q52"/>
    <mergeCell ref="S52:T52"/>
    <mergeCell ref="O53:O54"/>
    <mergeCell ref="Q53:Q54"/>
    <mergeCell ref="R53:R54"/>
    <mergeCell ref="S53:S54"/>
  </mergeCells>
  <phoneticPr fontId="4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1"/>
  <sheetViews>
    <sheetView topLeftCell="A25" zoomScale="80" zoomScaleNormal="80" workbookViewId="0">
      <selection activeCell="B28" sqref="B28:C28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2187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3320312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33203125" style="2" customWidth="1"/>
    <col min="19" max="19" width="2.109375" style="2" customWidth="1"/>
    <col min="20" max="20" width="9.44140625" style="1" customWidth="1"/>
    <col min="21" max="21" width="4.109375" style="1" customWidth="1"/>
    <col min="22" max="16384" width="6.21875" style="1"/>
  </cols>
  <sheetData>
    <row r="1" spans="1:20" ht="14.4" x14ac:dyDescent="0.2">
      <c r="A1" s="4" t="s">
        <v>44</v>
      </c>
    </row>
    <row r="2" spans="1:20" ht="10.5" customHeight="1" x14ac:dyDescent="0.2">
      <c r="A2" s="4"/>
    </row>
    <row r="3" spans="1:20" x14ac:dyDescent="0.2">
      <c r="B3" s="103">
        <v>45558</v>
      </c>
      <c r="C3" s="103"/>
      <c r="D3" s="102" t="s">
        <v>186</v>
      </c>
      <c r="E3" s="102"/>
      <c r="F3" s="102"/>
      <c r="I3" s="103">
        <v>45556</v>
      </c>
      <c r="J3" s="103"/>
      <c r="K3" s="102" t="s">
        <v>233</v>
      </c>
      <c r="L3" s="102"/>
      <c r="M3" s="102"/>
      <c r="P3" s="103">
        <v>45551</v>
      </c>
      <c r="Q3" s="103"/>
      <c r="R3" s="102" t="s">
        <v>237</v>
      </c>
      <c r="S3" s="102"/>
      <c r="T3" s="102"/>
    </row>
    <row r="4" spans="1:20" ht="26.25" customHeight="1" x14ac:dyDescent="0.2">
      <c r="A4" s="5"/>
      <c r="B4" s="100" t="s">
        <v>202</v>
      </c>
      <c r="C4" s="101"/>
      <c r="D4" s="60" t="s">
        <v>2</v>
      </c>
      <c r="E4" s="100" t="s">
        <v>187</v>
      </c>
      <c r="F4" s="101"/>
      <c r="G4" s="61"/>
      <c r="H4" s="60"/>
      <c r="I4" s="100" t="s">
        <v>202</v>
      </c>
      <c r="J4" s="101"/>
      <c r="K4" s="60" t="s">
        <v>2</v>
      </c>
      <c r="L4" s="100" t="s">
        <v>188</v>
      </c>
      <c r="M4" s="101"/>
      <c r="N4" s="61"/>
      <c r="O4" s="60"/>
      <c r="P4" s="100" t="s">
        <v>202</v>
      </c>
      <c r="Q4" s="101"/>
      <c r="R4" s="60" t="s">
        <v>2</v>
      </c>
      <c r="S4" s="100" t="s">
        <v>238</v>
      </c>
      <c r="T4" s="101"/>
    </row>
    <row r="5" spans="1:20" x14ac:dyDescent="0.2">
      <c r="A5" s="98" t="s">
        <v>35</v>
      </c>
      <c r="B5" s="6" t="s">
        <v>203</v>
      </c>
      <c r="C5" s="96">
        <v>8</v>
      </c>
      <c r="D5" s="94" t="s">
        <v>1</v>
      </c>
      <c r="E5" s="96">
        <v>2</v>
      </c>
      <c r="F5" s="6" t="s">
        <v>204</v>
      </c>
      <c r="H5" s="98" t="s">
        <v>35</v>
      </c>
      <c r="I5" s="6" t="s">
        <v>203</v>
      </c>
      <c r="J5" s="96">
        <v>8</v>
      </c>
      <c r="K5" s="94" t="s">
        <v>1</v>
      </c>
      <c r="L5" s="96">
        <v>4</v>
      </c>
      <c r="M5" s="6" t="s">
        <v>190</v>
      </c>
      <c r="O5" s="98" t="s">
        <v>35</v>
      </c>
      <c r="P5" s="6" t="s">
        <v>203</v>
      </c>
      <c r="Q5" s="96">
        <v>8</v>
      </c>
      <c r="R5" s="94" t="s">
        <v>1</v>
      </c>
      <c r="S5" s="96">
        <v>3</v>
      </c>
      <c r="T5" s="6" t="s">
        <v>239</v>
      </c>
    </row>
    <row r="6" spans="1:20" x14ac:dyDescent="0.2">
      <c r="A6" s="99"/>
      <c r="B6" s="6" t="s">
        <v>205</v>
      </c>
      <c r="C6" s="97"/>
      <c r="D6" s="95"/>
      <c r="E6" s="97"/>
      <c r="F6" s="6" t="s">
        <v>206</v>
      </c>
      <c r="H6" s="99"/>
      <c r="I6" s="6" t="s">
        <v>205</v>
      </c>
      <c r="J6" s="97"/>
      <c r="K6" s="95"/>
      <c r="L6" s="97"/>
      <c r="M6" s="6" t="s">
        <v>200</v>
      </c>
      <c r="O6" s="99"/>
      <c r="P6" s="6" t="s">
        <v>205</v>
      </c>
      <c r="Q6" s="97"/>
      <c r="R6" s="95"/>
      <c r="S6" s="97"/>
      <c r="T6" s="6" t="s">
        <v>240</v>
      </c>
    </row>
    <row r="7" spans="1:20" x14ac:dyDescent="0.2">
      <c r="A7" s="98" t="s">
        <v>34</v>
      </c>
      <c r="B7" s="6" t="s">
        <v>207</v>
      </c>
      <c r="C7" s="96">
        <v>2</v>
      </c>
      <c r="D7" s="94" t="s">
        <v>1</v>
      </c>
      <c r="E7" s="96">
        <v>8</v>
      </c>
      <c r="F7" s="6" t="s">
        <v>208</v>
      </c>
      <c r="H7" s="98" t="s">
        <v>34</v>
      </c>
      <c r="I7" s="6" t="s">
        <v>210</v>
      </c>
      <c r="J7" s="96">
        <v>8</v>
      </c>
      <c r="K7" s="94" t="s">
        <v>1</v>
      </c>
      <c r="L7" s="96">
        <v>4</v>
      </c>
      <c r="M7" s="6" t="s">
        <v>234</v>
      </c>
      <c r="O7" s="98" t="s">
        <v>34</v>
      </c>
      <c r="P7" s="6" t="s">
        <v>207</v>
      </c>
      <c r="Q7" s="96">
        <v>4</v>
      </c>
      <c r="R7" s="94" t="s">
        <v>1</v>
      </c>
      <c r="S7" s="96">
        <v>8</v>
      </c>
      <c r="T7" s="6" t="s">
        <v>241</v>
      </c>
    </row>
    <row r="8" spans="1:20" x14ac:dyDescent="0.2">
      <c r="A8" s="99"/>
      <c r="B8" s="6" t="s">
        <v>209</v>
      </c>
      <c r="C8" s="97"/>
      <c r="D8" s="95"/>
      <c r="E8" s="97"/>
      <c r="F8" s="6" t="s">
        <v>195</v>
      </c>
      <c r="H8" s="99"/>
      <c r="I8" s="6" t="s">
        <v>211</v>
      </c>
      <c r="J8" s="97"/>
      <c r="K8" s="95"/>
      <c r="L8" s="97"/>
      <c r="M8" s="6" t="s">
        <v>192</v>
      </c>
      <c r="O8" s="99"/>
      <c r="P8" s="6" t="s">
        <v>210</v>
      </c>
      <c r="Q8" s="97"/>
      <c r="R8" s="95"/>
      <c r="S8" s="97"/>
      <c r="T8" s="6" t="s">
        <v>242</v>
      </c>
    </row>
    <row r="9" spans="1:20" x14ac:dyDescent="0.2">
      <c r="A9" s="98" t="s">
        <v>33</v>
      </c>
      <c r="B9" s="6" t="s">
        <v>210</v>
      </c>
      <c r="C9" s="96">
        <v>5</v>
      </c>
      <c r="D9" s="94" t="s">
        <v>1</v>
      </c>
      <c r="E9" s="96">
        <v>8</v>
      </c>
      <c r="F9" s="6" t="s">
        <v>199</v>
      </c>
      <c r="H9" s="98" t="s">
        <v>33</v>
      </c>
      <c r="I9" s="6" t="s">
        <v>235</v>
      </c>
      <c r="J9" s="96">
        <v>2</v>
      </c>
      <c r="K9" s="94" t="s">
        <v>1</v>
      </c>
      <c r="L9" s="96">
        <v>8</v>
      </c>
      <c r="M9" s="6" t="s">
        <v>194</v>
      </c>
      <c r="O9" s="98" t="s">
        <v>33</v>
      </c>
      <c r="P9" s="6" t="s">
        <v>209</v>
      </c>
      <c r="Q9" s="96">
        <v>1</v>
      </c>
      <c r="R9" s="94" t="s">
        <v>1</v>
      </c>
      <c r="S9" s="96">
        <v>8</v>
      </c>
      <c r="T9" s="6" t="s">
        <v>243</v>
      </c>
    </row>
    <row r="10" spans="1:20" x14ac:dyDescent="0.2">
      <c r="A10" s="99"/>
      <c r="B10" s="6" t="s">
        <v>211</v>
      </c>
      <c r="C10" s="97"/>
      <c r="D10" s="95"/>
      <c r="E10" s="97"/>
      <c r="F10" s="6" t="s">
        <v>212</v>
      </c>
      <c r="H10" s="99"/>
      <c r="I10" s="6" t="s">
        <v>236</v>
      </c>
      <c r="J10" s="97"/>
      <c r="K10" s="95"/>
      <c r="L10" s="97"/>
      <c r="M10" s="6" t="s">
        <v>198</v>
      </c>
      <c r="O10" s="99"/>
      <c r="P10" s="6" t="s">
        <v>235</v>
      </c>
      <c r="Q10" s="97"/>
      <c r="R10" s="95"/>
      <c r="S10" s="97"/>
      <c r="T10" s="6" t="s">
        <v>244</v>
      </c>
    </row>
    <row r="11" spans="1:20" ht="26.25" customHeight="1" x14ac:dyDescent="0.2">
      <c r="A11" s="3" t="s">
        <v>32</v>
      </c>
      <c r="B11" s="6" t="s">
        <v>205</v>
      </c>
      <c r="C11" s="7">
        <v>6</v>
      </c>
      <c r="D11" s="11" t="s">
        <v>1</v>
      </c>
      <c r="E11" s="7">
        <v>8</v>
      </c>
      <c r="F11" s="6" t="s">
        <v>191</v>
      </c>
      <c r="H11" s="3" t="s">
        <v>32</v>
      </c>
      <c r="I11" s="6" t="s">
        <v>203</v>
      </c>
      <c r="J11" s="7">
        <v>8</v>
      </c>
      <c r="K11" s="11" t="s">
        <v>1</v>
      </c>
      <c r="L11" s="7">
        <v>3</v>
      </c>
      <c r="M11" s="6" t="s">
        <v>196</v>
      </c>
      <c r="O11" s="3" t="s">
        <v>32</v>
      </c>
      <c r="P11" s="6" t="s">
        <v>203</v>
      </c>
      <c r="Q11" s="7">
        <v>8</v>
      </c>
      <c r="R11" s="11" t="s">
        <v>1</v>
      </c>
      <c r="S11" s="7">
        <v>3</v>
      </c>
      <c r="T11" s="6" t="s">
        <v>242</v>
      </c>
    </row>
    <row r="12" spans="1:20" ht="27" customHeight="1" x14ac:dyDescent="0.2">
      <c r="A12" s="3" t="s">
        <v>31</v>
      </c>
      <c r="B12" s="6" t="s">
        <v>203</v>
      </c>
      <c r="C12" s="7">
        <v>9</v>
      </c>
      <c r="D12" s="11" t="s">
        <v>201</v>
      </c>
      <c r="E12" s="7">
        <v>8</v>
      </c>
      <c r="F12" s="6" t="s">
        <v>193</v>
      </c>
      <c r="H12" s="3" t="s">
        <v>31</v>
      </c>
      <c r="I12" s="6" t="s">
        <v>205</v>
      </c>
      <c r="J12" s="7">
        <v>8</v>
      </c>
      <c r="K12" s="11" t="s">
        <v>1</v>
      </c>
      <c r="L12" s="7">
        <v>4</v>
      </c>
      <c r="M12" s="6" t="s">
        <v>190</v>
      </c>
      <c r="O12" s="3" t="s">
        <v>31</v>
      </c>
      <c r="P12" s="6" t="s">
        <v>205</v>
      </c>
      <c r="Q12" s="7">
        <v>8</v>
      </c>
      <c r="R12" s="11" t="s">
        <v>1</v>
      </c>
      <c r="S12" s="7">
        <v>2</v>
      </c>
      <c r="T12" s="6" t="s">
        <v>241</v>
      </c>
    </row>
    <row r="13" spans="1:20" ht="26.25" customHeight="1" x14ac:dyDescent="0.2">
      <c r="A13" s="3"/>
      <c r="B13" s="8">
        <v>30</v>
      </c>
      <c r="C13" s="9">
        <v>2</v>
      </c>
      <c r="D13" s="10" t="s">
        <v>1</v>
      </c>
      <c r="E13" s="9">
        <v>3</v>
      </c>
      <c r="F13" s="8">
        <v>34</v>
      </c>
      <c r="H13" s="3"/>
      <c r="I13" s="8">
        <v>34</v>
      </c>
      <c r="J13" s="9">
        <v>4</v>
      </c>
      <c r="K13" s="10" t="s">
        <v>1</v>
      </c>
      <c r="L13" s="9">
        <v>1</v>
      </c>
      <c r="M13" s="8">
        <v>23</v>
      </c>
      <c r="O13" s="3"/>
      <c r="P13" s="8">
        <v>29</v>
      </c>
      <c r="Q13" s="9">
        <v>3</v>
      </c>
      <c r="R13" s="10" t="s">
        <v>1</v>
      </c>
      <c r="S13" s="9">
        <v>2</v>
      </c>
      <c r="T13" s="8">
        <v>24</v>
      </c>
    </row>
    <row r="15" spans="1:20" x14ac:dyDescent="0.2">
      <c r="B15" s="103" t="s">
        <v>122</v>
      </c>
      <c r="C15" s="103"/>
      <c r="D15" s="102" t="s">
        <v>123</v>
      </c>
      <c r="E15" s="102"/>
      <c r="F15" s="102"/>
      <c r="I15" s="103">
        <v>45572</v>
      </c>
      <c r="J15" s="103"/>
      <c r="K15" s="102" t="s">
        <v>272</v>
      </c>
      <c r="L15" s="102"/>
      <c r="M15" s="102"/>
      <c r="P15" s="103">
        <v>45528</v>
      </c>
      <c r="Q15" s="103"/>
      <c r="R15" s="102" t="s">
        <v>186</v>
      </c>
      <c r="S15" s="102"/>
      <c r="T15" s="102"/>
    </row>
    <row r="16" spans="1:20" ht="26.25" customHeight="1" x14ac:dyDescent="0.2">
      <c r="A16" s="3"/>
      <c r="B16" s="100" t="s">
        <v>124</v>
      </c>
      <c r="C16" s="101"/>
      <c r="D16" s="60" t="s">
        <v>2</v>
      </c>
      <c r="E16" s="100" t="s">
        <v>125</v>
      </c>
      <c r="F16" s="101"/>
      <c r="G16" s="61"/>
      <c r="H16" s="60"/>
      <c r="I16" s="100" t="s">
        <v>15</v>
      </c>
      <c r="J16" s="101"/>
      <c r="K16" s="60" t="s">
        <v>2</v>
      </c>
      <c r="L16" s="100" t="s">
        <v>51</v>
      </c>
      <c r="M16" s="101"/>
      <c r="N16" s="61"/>
      <c r="O16" s="60"/>
      <c r="P16" s="100" t="s">
        <v>187</v>
      </c>
      <c r="Q16" s="101"/>
      <c r="R16" s="60" t="s">
        <v>2</v>
      </c>
      <c r="S16" s="100" t="s">
        <v>188</v>
      </c>
      <c r="T16" s="101"/>
    </row>
    <row r="17" spans="1:20" x14ac:dyDescent="0.2">
      <c r="A17" s="98" t="s">
        <v>35</v>
      </c>
      <c r="B17" s="6" t="s">
        <v>126</v>
      </c>
      <c r="C17" s="96">
        <v>8</v>
      </c>
      <c r="D17" s="98" t="s">
        <v>1</v>
      </c>
      <c r="E17" s="96">
        <v>0</v>
      </c>
      <c r="F17" s="6" t="s">
        <v>127</v>
      </c>
      <c r="H17" s="98" t="s">
        <v>35</v>
      </c>
      <c r="I17" s="6" t="s">
        <v>273</v>
      </c>
      <c r="J17" s="96">
        <v>8</v>
      </c>
      <c r="K17" s="94" t="s">
        <v>1</v>
      </c>
      <c r="L17" s="96">
        <v>1</v>
      </c>
      <c r="M17" s="6" t="s">
        <v>262</v>
      </c>
      <c r="O17" s="98" t="s">
        <v>35</v>
      </c>
      <c r="P17" s="6" t="s">
        <v>189</v>
      </c>
      <c r="Q17" s="96">
        <v>8</v>
      </c>
      <c r="R17" s="98" t="s">
        <v>1</v>
      </c>
      <c r="S17" s="96">
        <v>6</v>
      </c>
      <c r="T17" s="6" t="s">
        <v>190</v>
      </c>
    </row>
    <row r="18" spans="1:20" x14ac:dyDescent="0.2">
      <c r="A18" s="99"/>
      <c r="B18" s="6" t="s">
        <v>128</v>
      </c>
      <c r="C18" s="97"/>
      <c r="D18" s="99"/>
      <c r="E18" s="97"/>
      <c r="F18" s="6" t="s">
        <v>129</v>
      </c>
      <c r="H18" s="99"/>
      <c r="I18" s="6" t="s">
        <v>274</v>
      </c>
      <c r="J18" s="97"/>
      <c r="K18" s="95"/>
      <c r="L18" s="97"/>
      <c r="M18" s="6" t="s">
        <v>263</v>
      </c>
      <c r="O18" s="99"/>
      <c r="P18" s="6" t="s">
        <v>191</v>
      </c>
      <c r="Q18" s="97"/>
      <c r="R18" s="99"/>
      <c r="S18" s="97"/>
      <c r="T18" s="6" t="s">
        <v>192</v>
      </c>
    </row>
    <row r="19" spans="1:20" x14ac:dyDescent="0.2">
      <c r="A19" s="98" t="s">
        <v>34</v>
      </c>
      <c r="B19" s="6" t="s">
        <v>130</v>
      </c>
      <c r="C19" s="96">
        <v>1</v>
      </c>
      <c r="D19" s="98" t="s">
        <v>1</v>
      </c>
      <c r="E19" s="96">
        <v>8</v>
      </c>
      <c r="F19" s="6" t="s">
        <v>131</v>
      </c>
      <c r="H19" s="98" t="s">
        <v>34</v>
      </c>
      <c r="I19" s="6" t="s">
        <v>275</v>
      </c>
      <c r="J19" s="96">
        <v>4</v>
      </c>
      <c r="K19" s="94" t="s">
        <v>1</v>
      </c>
      <c r="L19" s="96">
        <v>8</v>
      </c>
      <c r="M19" s="6" t="s">
        <v>76</v>
      </c>
      <c r="O19" s="98" t="s">
        <v>34</v>
      </c>
      <c r="P19" s="6" t="s">
        <v>193</v>
      </c>
      <c r="Q19" s="96">
        <v>8</v>
      </c>
      <c r="R19" s="98" t="s">
        <v>1</v>
      </c>
      <c r="S19" s="96">
        <v>6</v>
      </c>
      <c r="T19" s="6" t="s">
        <v>194</v>
      </c>
    </row>
    <row r="20" spans="1:20" x14ac:dyDescent="0.2">
      <c r="A20" s="99"/>
      <c r="B20" s="6" t="s">
        <v>132</v>
      </c>
      <c r="C20" s="97"/>
      <c r="D20" s="99"/>
      <c r="E20" s="97"/>
      <c r="F20" s="6" t="s">
        <v>133</v>
      </c>
      <c r="H20" s="99"/>
      <c r="I20" s="6" t="s">
        <v>276</v>
      </c>
      <c r="J20" s="97"/>
      <c r="K20" s="95"/>
      <c r="L20" s="97"/>
      <c r="M20" s="6" t="s">
        <v>74</v>
      </c>
      <c r="O20" s="99"/>
      <c r="P20" s="6" t="s">
        <v>195</v>
      </c>
      <c r="Q20" s="97"/>
      <c r="R20" s="99"/>
      <c r="S20" s="97"/>
      <c r="T20" s="6" t="s">
        <v>196</v>
      </c>
    </row>
    <row r="21" spans="1:20" x14ac:dyDescent="0.2">
      <c r="A21" s="98" t="s">
        <v>33</v>
      </c>
      <c r="B21" s="6" t="s">
        <v>134</v>
      </c>
      <c r="C21" s="104">
        <v>2</v>
      </c>
      <c r="D21" s="98" t="s">
        <v>1</v>
      </c>
      <c r="E21" s="104">
        <v>8</v>
      </c>
      <c r="F21" s="6" t="s">
        <v>135</v>
      </c>
      <c r="H21" s="98" t="s">
        <v>33</v>
      </c>
      <c r="I21" s="6" t="s">
        <v>277</v>
      </c>
      <c r="J21" s="96">
        <v>9</v>
      </c>
      <c r="K21" s="94" t="s">
        <v>1</v>
      </c>
      <c r="L21" s="96">
        <v>7</v>
      </c>
      <c r="M21" s="6" t="s">
        <v>70</v>
      </c>
      <c r="O21" s="98" t="s">
        <v>33</v>
      </c>
      <c r="P21" s="6" t="s">
        <v>197</v>
      </c>
      <c r="Q21" s="104">
        <v>8</v>
      </c>
      <c r="R21" s="98" t="s">
        <v>1</v>
      </c>
      <c r="S21" s="104">
        <v>2</v>
      </c>
      <c r="T21" s="6" t="s">
        <v>198</v>
      </c>
    </row>
    <row r="22" spans="1:20" x14ac:dyDescent="0.2">
      <c r="A22" s="99"/>
      <c r="B22" s="6" t="s">
        <v>136</v>
      </c>
      <c r="C22" s="105"/>
      <c r="D22" s="99"/>
      <c r="E22" s="105"/>
      <c r="F22" s="6" t="s">
        <v>137</v>
      </c>
      <c r="H22" s="99"/>
      <c r="I22" s="6" t="s">
        <v>278</v>
      </c>
      <c r="J22" s="97"/>
      <c r="K22" s="95"/>
      <c r="L22" s="97"/>
      <c r="M22" s="6" t="s">
        <v>72</v>
      </c>
      <c r="O22" s="99"/>
      <c r="P22" s="6" t="s">
        <v>199</v>
      </c>
      <c r="Q22" s="105"/>
      <c r="R22" s="99"/>
      <c r="S22" s="105"/>
      <c r="T22" s="6" t="s">
        <v>200</v>
      </c>
    </row>
    <row r="23" spans="1:20" ht="26.25" customHeight="1" x14ac:dyDescent="0.2">
      <c r="A23" s="3" t="s">
        <v>32</v>
      </c>
      <c r="B23" s="6" t="s">
        <v>126</v>
      </c>
      <c r="C23" s="7">
        <v>8</v>
      </c>
      <c r="D23" s="3" t="s">
        <v>1</v>
      </c>
      <c r="E23" s="7">
        <v>2</v>
      </c>
      <c r="F23" s="6" t="s">
        <v>131</v>
      </c>
      <c r="H23" s="3" t="s">
        <v>32</v>
      </c>
      <c r="I23" s="6" t="s">
        <v>273</v>
      </c>
      <c r="J23" s="7">
        <v>8</v>
      </c>
      <c r="K23" s="11" t="s">
        <v>1</v>
      </c>
      <c r="L23" s="7">
        <v>6</v>
      </c>
      <c r="M23" s="6" t="s">
        <v>74</v>
      </c>
      <c r="O23" s="3" t="s">
        <v>32</v>
      </c>
      <c r="P23" s="6" t="s">
        <v>191</v>
      </c>
      <c r="Q23" s="7">
        <v>8</v>
      </c>
      <c r="R23" s="3" t="s">
        <v>1</v>
      </c>
      <c r="S23" s="7">
        <v>1</v>
      </c>
      <c r="T23" s="6" t="s">
        <v>196</v>
      </c>
    </row>
    <row r="24" spans="1:20" ht="27" customHeight="1" x14ac:dyDescent="0.2">
      <c r="A24" s="3" t="s">
        <v>31</v>
      </c>
      <c r="B24" s="6" t="s">
        <v>128</v>
      </c>
      <c r="C24" s="7">
        <v>8</v>
      </c>
      <c r="D24" s="3" t="s">
        <v>1</v>
      </c>
      <c r="E24" s="7">
        <v>3</v>
      </c>
      <c r="F24" s="6" t="s">
        <v>138</v>
      </c>
      <c r="H24" s="3" t="s">
        <v>31</v>
      </c>
      <c r="I24" s="6" t="s">
        <v>274</v>
      </c>
      <c r="J24" s="7">
        <v>8</v>
      </c>
      <c r="K24" s="11" t="s">
        <v>1</v>
      </c>
      <c r="L24" s="7">
        <v>2</v>
      </c>
      <c r="M24" s="6" t="s">
        <v>76</v>
      </c>
      <c r="O24" s="3" t="s">
        <v>31</v>
      </c>
      <c r="P24" s="6" t="s">
        <v>193</v>
      </c>
      <c r="Q24" s="7">
        <v>8</v>
      </c>
      <c r="R24" s="3" t="s">
        <v>1</v>
      </c>
      <c r="S24" s="7">
        <v>5</v>
      </c>
      <c r="T24" s="6" t="s">
        <v>190</v>
      </c>
    </row>
    <row r="25" spans="1:20" ht="26.25" customHeight="1" x14ac:dyDescent="0.2">
      <c r="A25" s="3"/>
      <c r="B25" s="8">
        <v>27</v>
      </c>
      <c r="C25" s="9">
        <v>3</v>
      </c>
      <c r="D25" s="10" t="s">
        <v>1</v>
      </c>
      <c r="E25" s="9">
        <v>2</v>
      </c>
      <c r="F25" s="8">
        <v>21</v>
      </c>
      <c r="H25" s="3"/>
      <c r="I25" s="8">
        <v>37</v>
      </c>
      <c r="J25" s="9">
        <v>4</v>
      </c>
      <c r="K25" s="10" t="s">
        <v>1</v>
      </c>
      <c r="L25" s="9">
        <v>1</v>
      </c>
      <c r="M25" s="8">
        <v>24</v>
      </c>
      <c r="O25" s="3"/>
      <c r="P25" s="8">
        <v>40</v>
      </c>
      <c r="Q25" s="9">
        <v>5</v>
      </c>
      <c r="R25" s="10" t="s">
        <v>1</v>
      </c>
      <c r="S25" s="9">
        <v>0</v>
      </c>
      <c r="T25" s="8">
        <v>20</v>
      </c>
    </row>
    <row r="27" spans="1:20" x14ac:dyDescent="0.2">
      <c r="B27" s="103">
        <v>45578</v>
      </c>
      <c r="C27" s="103"/>
      <c r="D27" s="102" t="s">
        <v>323</v>
      </c>
      <c r="E27" s="102"/>
      <c r="F27" s="102"/>
      <c r="I27" s="103">
        <v>45564</v>
      </c>
      <c r="J27" s="103"/>
      <c r="K27" s="102" t="s">
        <v>245</v>
      </c>
      <c r="L27" s="102"/>
      <c r="M27" s="102"/>
      <c r="P27" s="103">
        <v>45551</v>
      </c>
      <c r="Q27" s="103"/>
      <c r="R27" s="102" t="s">
        <v>186</v>
      </c>
      <c r="S27" s="102"/>
      <c r="T27" s="102"/>
    </row>
    <row r="28" spans="1:20" ht="26.25" customHeight="1" x14ac:dyDescent="0.2">
      <c r="A28" s="3"/>
      <c r="B28" s="100" t="s">
        <v>47</v>
      </c>
      <c r="C28" s="101"/>
      <c r="D28" s="60" t="s">
        <v>2</v>
      </c>
      <c r="E28" s="100" t="s">
        <v>11</v>
      </c>
      <c r="F28" s="101"/>
      <c r="G28" s="61"/>
      <c r="H28" s="60"/>
      <c r="I28" s="100" t="s">
        <v>47</v>
      </c>
      <c r="J28" s="101"/>
      <c r="K28" s="60" t="s">
        <v>2</v>
      </c>
      <c r="L28" s="100" t="s">
        <v>50</v>
      </c>
      <c r="M28" s="101"/>
      <c r="N28" s="61"/>
      <c r="O28" s="60"/>
      <c r="P28" s="100" t="s">
        <v>187</v>
      </c>
      <c r="Q28" s="101"/>
      <c r="R28" s="60" t="s">
        <v>2</v>
      </c>
      <c r="S28" s="100" t="s">
        <v>213</v>
      </c>
      <c r="T28" s="101"/>
    </row>
    <row r="29" spans="1:20" x14ac:dyDescent="0.2">
      <c r="A29" s="98" t="s">
        <v>35</v>
      </c>
      <c r="B29" s="6" t="s">
        <v>246</v>
      </c>
      <c r="C29" s="96">
        <v>8</v>
      </c>
      <c r="D29" s="94" t="s">
        <v>1</v>
      </c>
      <c r="E29" s="96">
        <v>4</v>
      </c>
      <c r="F29" s="6" t="s">
        <v>324</v>
      </c>
      <c r="H29" s="98" t="s">
        <v>35</v>
      </c>
      <c r="I29" s="6" t="s">
        <v>246</v>
      </c>
      <c r="J29" s="96">
        <v>8</v>
      </c>
      <c r="K29" s="94" t="s">
        <v>1</v>
      </c>
      <c r="L29" s="96">
        <v>4</v>
      </c>
      <c r="M29" s="6" t="s">
        <v>69</v>
      </c>
      <c r="O29" s="98" t="s">
        <v>35</v>
      </c>
      <c r="P29" s="6" t="s">
        <v>204</v>
      </c>
      <c r="Q29" s="96">
        <v>8</v>
      </c>
      <c r="R29" s="94" t="s">
        <v>1</v>
      </c>
      <c r="S29" s="96">
        <v>1</v>
      </c>
      <c r="T29" s="6" t="s">
        <v>214</v>
      </c>
    </row>
    <row r="30" spans="1:20" x14ac:dyDescent="0.2">
      <c r="A30" s="99"/>
      <c r="B30" s="6" t="s">
        <v>247</v>
      </c>
      <c r="C30" s="97"/>
      <c r="D30" s="95"/>
      <c r="E30" s="97"/>
      <c r="F30" s="6" t="s">
        <v>158</v>
      </c>
      <c r="H30" s="99"/>
      <c r="I30" s="6" t="s">
        <v>247</v>
      </c>
      <c r="J30" s="97"/>
      <c r="K30" s="95"/>
      <c r="L30" s="97"/>
      <c r="M30" s="6" t="s">
        <v>71</v>
      </c>
      <c r="O30" s="99"/>
      <c r="P30" s="6" t="s">
        <v>206</v>
      </c>
      <c r="Q30" s="97"/>
      <c r="R30" s="95"/>
      <c r="S30" s="97"/>
      <c r="T30" s="6" t="s">
        <v>215</v>
      </c>
    </row>
    <row r="31" spans="1:20" x14ac:dyDescent="0.2">
      <c r="A31" s="98" t="s">
        <v>34</v>
      </c>
      <c r="B31" s="6" t="s">
        <v>248</v>
      </c>
      <c r="C31" s="96">
        <v>8</v>
      </c>
      <c r="D31" s="94" t="s">
        <v>1</v>
      </c>
      <c r="E31" s="96">
        <v>6</v>
      </c>
      <c r="F31" s="6" t="s">
        <v>157</v>
      </c>
      <c r="H31" s="98" t="s">
        <v>34</v>
      </c>
      <c r="I31" s="6" t="s">
        <v>248</v>
      </c>
      <c r="J31" s="96">
        <v>8</v>
      </c>
      <c r="K31" s="94" t="s">
        <v>1</v>
      </c>
      <c r="L31" s="96">
        <v>0</v>
      </c>
      <c r="M31" s="6" t="s">
        <v>249</v>
      </c>
      <c r="O31" s="98" t="s">
        <v>34</v>
      </c>
      <c r="P31" s="6" t="s">
        <v>208</v>
      </c>
      <c r="Q31" s="96">
        <v>8</v>
      </c>
      <c r="R31" s="94" t="s">
        <v>1</v>
      </c>
      <c r="S31" s="96">
        <v>6</v>
      </c>
      <c r="T31" s="6" t="s">
        <v>216</v>
      </c>
    </row>
    <row r="32" spans="1:20" x14ac:dyDescent="0.2">
      <c r="A32" s="99"/>
      <c r="B32" s="6" t="s">
        <v>325</v>
      </c>
      <c r="C32" s="97"/>
      <c r="D32" s="95"/>
      <c r="E32" s="97"/>
      <c r="F32" s="6" t="s">
        <v>159</v>
      </c>
      <c r="H32" s="99"/>
      <c r="I32" s="6" t="s">
        <v>250</v>
      </c>
      <c r="J32" s="97"/>
      <c r="K32" s="95"/>
      <c r="L32" s="97"/>
      <c r="M32" s="6" t="s">
        <v>77</v>
      </c>
      <c r="O32" s="99"/>
      <c r="P32" s="6" t="s">
        <v>195</v>
      </c>
      <c r="Q32" s="97"/>
      <c r="R32" s="95"/>
      <c r="S32" s="97"/>
      <c r="T32" s="6" t="s">
        <v>217</v>
      </c>
    </row>
    <row r="33" spans="1:20" x14ac:dyDescent="0.2">
      <c r="A33" s="98" t="s">
        <v>33</v>
      </c>
      <c r="B33" s="6" t="s">
        <v>251</v>
      </c>
      <c r="C33" s="96">
        <v>8</v>
      </c>
      <c r="D33" s="94" t="s">
        <v>1</v>
      </c>
      <c r="E33" s="96">
        <v>4</v>
      </c>
      <c r="F33" s="6" t="s">
        <v>160</v>
      </c>
      <c r="H33" s="98" t="s">
        <v>33</v>
      </c>
      <c r="I33" s="6" t="s">
        <v>251</v>
      </c>
      <c r="J33" s="96">
        <v>4</v>
      </c>
      <c r="K33" s="94" t="s">
        <v>1</v>
      </c>
      <c r="L33" s="96">
        <v>8</v>
      </c>
      <c r="M33" s="6" t="s">
        <v>73</v>
      </c>
      <c r="O33" s="98" t="s">
        <v>33</v>
      </c>
      <c r="P33" s="6" t="s">
        <v>189</v>
      </c>
      <c r="Q33" s="104">
        <v>8</v>
      </c>
      <c r="R33" s="94" t="s">
        <v>1</v>
      </c>
      <c r="S33" s="96">
        <v>1</v>
      </c>
      <c r="T33" s="6" t="s">
        <v>218</v>
      </c>
    </row>
    <row r="34" spans="1:20" x14ac:dyDescent="0.2">
      <c r="A34" s="99"/>
      <c r="B34" s="6" t="s">
        <v>326</v>
      </c>
      <c r="C34" s="97"/>
      <c r="D34" s="95"/>
      <c r="E34" s="97"/>
      <c r="F34" s="6" t="s">
        <v>162</v>
      </c>
      <c r="H34" s="99"/>
      <c r="I34" s="6" t="s">
        <v>252</v>
      </c>
      <c r="J34" s="97"/>
      <c r="K34" s="95"/>
      <c r="L34" s="97"/>
      <c r="M34" s="6" t="s">
        <v>253</v>
      </c>
      <c r="O34" s="99"/>
      <c r="P34" s="6" t="s">
        <v>199</v>
      </c>
      <c r="Q34" s="105"/>
      <c r="R34" s="95"/>
      <c r="S34" s="97"/>
      <c r="T34" s="6" t="s">
        <v>219</v>
      </c>
    </row>
    <row r="35" spans="1:20" ht="26.25" customHeight="1" x14ac:dyDescent="0.2">
      <c r="A35" s="3" t="s">
        <v>32</v>
      </c>
      <c r="B35" s="6" t="s">
        <v>246</v>
      </c>
      <c r="C35" s="7">
        <v>8</v>
      </c>
      <c r="D35" s="11" t="s">
        <v>1</v>
      </c>
      <c r="E35" s="7">
        <v>1</v>
      </c>
      <c r="F35" s="6" t="s">
        <v>158</v>
      </c>
      <c r="H35" s="3" t="s">
        <v>32</v>
      </c>
      <c r="I35" s="6" t="s">
        <v>246</v>
      </c>
      <c r="J35" s="7">
        <v>8</v>
      </c>
      <c r="K35" s="11" t="s">
        <v>1</v>
      </c>
      <c r="L35" s="7">
        <v>2</v>
      </c>
      <c r="M35" s="6" t="s">
        <v>69</v>
      </c>
      <c r="O35" s="3" t="s">
        <v>32</v>
      </c>
      <c r="P35" s="6" t="s">
        <v>191</v>
      </c>
      <c r="Q35" s="7">
        <v>3</v>
      </c>
      <c r="R35" s="11" t="s">
        <v>1</v>
      </c>
      <c r="S35" s="7">
        <v>8</v>
      </c>
      <c r="T35" s="6" t="s">
        <v>217</v>
      </c>
    </row>
    <row r="36" spans="1:20" ht="27" customHeight="1" x14ac:dyDescent="0.2">
      <c r="A36" s="3" t="s">
        <v>31</v>
      </c>
      <c r="B36" s="6" t="s">
        <v>327</v>
      </c>
      <c r="C36" s="7">
        <v>3</v>
      </c>
      <c r="D36" s="11" t="s">
        <v>1</v>
      </c>
      <c r="E36" s="7">
        <v>8</v>
      </c>
      <c r="F36" s="6" t="s">
        <v>324</v>
      </c>
      <c r="H36" s="3" t="s">
        <v>31</v>
      </c>
      <c r="I36" s="6" t="s">
        <v>250</v>
      </c>
      <c r="J36" s="7">
        <v>8</v>
      </c>
      <c r="K36" s="11" t="s">
        <v>1</v>
      </c>
      <c r="L36" s="7">
        <v>0</v>
      </c>
      <c r="M36" s="6" t="s">
        <v>81</v>
      </c>
      <c r="O36" s="3" t="s">
        <v>31</v>
      </c>
      <c r="P36" s="6" t="s">
        <v>193</v>
      </c>
      <c r="Q36" s="7">
        <v>8</v>
      </c>
      <c r="R36" s="11" t="s">
        <v>1</v>
      </c>
      <c r="S36" s="7">
        <v>4</v>
      </c>
      <c r="T36" s="6" t="s">
        <v>216</v>
      </c>
    </row>
    <row r="37" spans="1:20" ht="26.25" customHeight="1" x14ac:dyDescent="0.2">
      <c r="A37" s="3"/>
      <c r="B37" s="8">
        <v>35</v>
      </c>
      <c r="C37" s="9">
        <v>4</v>
      </c>
      <c r="D37" s="10" t="s">
        <v>1</v>
      </c>
      <c r="E37" s="9">
        <v>1</v>
      </c>
      <c r="F37" s="8">
        <v>23</v>
      </c>
      <c r="H37" s="3"/>
      <c r="I37" s="8">
        <v>36</v>
      </c>
      <c r="J37" s="9">
        <v>4</v>
      </c>
      <c r="K37" s="10" t="s">
        <v>1</v>
      </c>
      <c r="L37" s="9">
        <v>1</v>
      </c>
      <c r="M37" s="8">
        <v>14</v>
      </c>
      <c r="O37" s="3"/>
      <c r="P37" s="8">
        <v>35</v>
      </c>
      <c r="Q37" s="9">
        <v>4</v>
      </c>
      <c r="R37" s="10" t="s">
        <v>1</v>
      </c>
      <c r="S37" s="9">
        <v>1</v>
      </c>
      <c r="T37" s="8">
        <v>20</v>
      </c>
    </row>
    <row r="39" spans="1:20" x14ac:dyDescent="0.2">
      <c r="B39" s="103">
        <v>45536</v>
      </c>
      <c r="C39" s="103"/>
      <c r="D39" s="102" t="s">
        <v>83</v>
      </c>
      <c r="E39" s="102"/>
      <c r="F39" s="102"/>
      <c r="I39" s="103">
        <v>45561</v>
      </c>
      <c r="J39" s="103"/>
      <c r="K39" s="102" t="s">
        <v>68</v>
      </c>
      <c r="L39" s="102"/>
      <c r="M39" s="102"/>
      <c r="P39" s="103">
        <v>45562</v>
      </c>
      <c r="Q39" s="103"/>
      <c r="R39" s="102" t="s">
        <v>261</v>
      </c>
      <c r="S39" s="102"/>
      <c r="T39" s="102"/>
    </row>
    <row r="40" spans="1:20" ht="26.25" customHeight="1" x14ac:dyDescent="0.2">
      <c r="A40" s="3"/>
      <c r="B40" s="100" t="s">
        <v>84</v>
      </c>
      <c r="C40" s="101"/>
      <c r="D40" s="60" t="s">
        <v>2</v>
      </c>
      <c r="E40" s="100" t="s">
        <v>85</v>
      </c>
      <c r="F40" s="101"/>
      <c r="G40" s="61"/>
      <c r="H40" s="60"/>
      <c r="I40" s="100" t="s">
        <v>16</v>
      </c>
      <c r="J40" s="101"/>
      <c r="K40" s="60" t="s">
        <v>2</v>
      </c>
      <c r="L40" s="100" t="s">
        <v>50</v>
      </c>
      <c r="M40" s="101"/>
      <c r="N40" s="61"/>
      <c r="O40" s="60"/>
      <c r="P40" s="100" t="s">
        <v>16</v>
      </c>
      <c r="Q40" s="101"/>
      <c r="R40" s="60" t="s">
        <v>2</v>
      </c>
      <c r="S40" s="100" t="s">
        <v>51</v>
      </c>
      <c r="T40" s="101"/>
    </row>
    <row r="41" spans="1:20" x14ac:dyDescent="0.2">
      <c r="A41" s="98" t="s">
        <v>35</v>
      </c>
      <c r="B41" s="6" t="s">
        <v>86</v>
      </c>
      <c r="C41" s="96">
        <v>6</v>
      </c>
      <c r="D41" s="94" t="s">
        <v>1</v>
      </c>
      <c r="E41" s="96">
        <v>8</v>
      </c>
      <c r="F41" s="6" t="s">
        <v>87</v>
      </c>
      <c r="H41" s="98" t="s">
        <v>35</v>
      </c>
      <c r="I41" s="6" t="s">
        <v>254</v>
      </c>
      <c r="J41" s="96">
        <v>8</v>
      </c>
      <c r="K41" s="94" t="s">
        <v>1</v>
      </c>
      <c r="L41" s="96">
        <v>6</v>
      </c>
      <c r="M41" s="6" t="s">
        <v>69</v>
      </c>
      <c r="O41" s="98" t="s">
        <v>35</v>
      </c>
      <c r="P41" s="6" t="s">
        <v>258</v>
      </c>
      <c r="Q41" s="96">
        <v>8</v>
      </c>
      <c r="R41" s="94" t="s">
        <v>1</v>
      </c>
      <c r="S41" s="96">
        <v>4</v>
      </c>
      <c r="T41" s="6" t="s">
        <v>70</v>
      </c>
    </row>
    <row r="42" spans="1:20" x14ac:dyDescent="0.2">
      <c r="A42" s="99"/>
      <c r="B42" s="6" t="s">
        <v>88</v>
      </c>
      <c r="C42" s="97"/>
      <c r="D42" s="95"/>
      <c r="E42" s="97"/>
      <c r="F42" s="6" t="s">
        <v>89</v>
      </c>
      <c r="H42" s="99"/>
      <c r="I42" s="6" t="s">
        <v>255</v>
      </c>
      <c r="J42" s="97"/>
      <c r="K42" s="95"/>
      <c r="L42" s="97"/>
      <c r="M42" s="6" t="s">
        <v>81</v>
      </c>
      <c r="O42" s="99"/>
      <c r="P42" s="6" t="s">
        <v>259</v>
      </c>
      <c r="Q42" s="97"/>
      <c r="R42" s="95"/>
      <c r="S42" s="97"/>
      <c r="T42" s="6" t="s">
        <v>72</v>
      </c>
    </row>
    <row r="43" spans="1:20" x14ac:dyDescent="0.2">
      <c r="A43" s="98" t="s">
        <v>34</v>
      </c>
      <c r="B43" s="6" t="s">
        <v>90</v>
      </c>
      <c r="C43" s="96">
        <v>6</v>
      </c>
      <c r="D43" s="94" t="s">
        <v>1</v>
      </c>
      <c r="E43" s="96">
        <v>8</v>
      </c>
      <c r="F43" s="6" t="s">
        <v>91</v>
      </c>
      <c r="H43" s="98" t="s">
        <v>34</v>
      </c>
      <c r="I43" s="6" t="s">
        <v>256</v>
      </c>
      <c r="J43" s="96">
        <v>9</v>
      </c>
      <c r="K43" s="94" t="s">
        <v>1</v>
      </c>
      <c r="L43" s="96">
        <v>8</v>
      </c>
      <c r="M43" s="6" t="s">
        <v>73</v>
      </c>
      <c r="O43" s="98" t="s">
        <v>34</v>
      </c>
      <c r="P43" s="6" t="s">
        <v>254</v>
      </c>
      <c r="Q43" s="96">
        <v>6</v>
      </c>
      <c r="R43" s="94" t="s">
        <v>1</v>
      </c>
      <c r="S43" s="96">
        <v>8</v>
      </c>
      <c r="T43" s="6" t="s">
        <v>76</v>
      </c>
    </row>
    <row r="44" spans="1:20" x14ac:dyDescent="0.2">
      <c r="A44" s="99"/>
      <c r="B44" s="6" t="s">
        <v>92</v>
      </c>
      <c r="C44" s="97"/>
      <c r="D44" s="95"/>
      <c r="E44" s="97"/>
      <c r="F44" s="6" t="s">
        <v>93</v>
      </c>
      <c r="H44" s="99"/>
      <c r="I44" s="6" t="s">
        <v>257</v>
      </c>
      <c r="J44" s="97"/>
      <c r="K44" s="95"/>
      <c r="L44" s="97"/>
      <c r="M44" s="6" t="s">
        <v>75</v>
      </c>
      <c r="O44" s="99"/>
      <c r="P44" s="6" t="s">
        <v>255</v>
      </c>
      <c r="Q44" s="97"/>
      <c r="R44" s="95"/>
      <c r="S44" s="97"/>
      <c r="T44" s="6" t="s">
        <v>74</v>
      </c>
    </row>
    <row r="45" spans="1:20" x14ac:dyDescent="0.2">
      <c r="A45" s="98" t="s">
        <v>33</v>
      </c>
      <c r="B45" s="6" t="s">
        <v>94</v>
      </c>
      <c r="C45" s="96">
        <v>5</v>
      </c>
      <c r="D45" s="94" t="s">
        <v>1</v>
      </c>
      <c r="E45" s="96">
        <v>8</v>
      </c>
      <c r="F45" s="6" t="s">
        <v>95</v>
      </c>
      <c r="H45" s="98" t="s">
        <v>33</v>
      </c>
      <c r="I45" s="6" t="s">
        <v>258</v>
      </c>
      <c r="J45" s="96">
        <v>8</v>
      </c>
      <c r="K45" s="94" t="s">
        <v>1</v>
      </c>
      <c r="L45" s="96">
        <v>0</v>
      </c>
      <c r="M45" s="6" t="s">
        <v>79</v>
      </c>
      <c r="O45" s="98" t="s">
        <v>33</v>
      </c>
      <c r="P45" s="6" t="s">
        <v>256</v>
      </c>
      <c r="Q45" s="96">
        <v>8</v>
      </c>
      <c r="R45" s="94" t="s">
        <v>1</v>
      </c>
      <c r="S45" s="96">
        <v>0</v>
      </c>
      <c r="T45" s="6" t="s">
        <v>262</v>
      </c>
    </row>
    <row r="46" spans="1:20" x14ac:dyDescent="0.2">
      <c r="A46" s="99"/>
      <c r="B46" s="6" t="s">
        <v>96</v>
      </c>
      <c r="C46" s="97"/>
      <c r="D46" s="95"/>
      <c r="E46" s="97"/>
      <c r="F46" s="6" t="s">
        <v>97</v>
      </c>
      <c r="H46" s="99"/>
      <c r="I46" s="6" t="s">
        <v>259</v>
      </c>
      <c r="J46" s="97"/>
      <c r="K46" s="95"/>
      <c r="L46" s="97"/>
      <c r="M46" s="6" t="s">
        <v>77</v>
      </c>
      <c r="O46" s="99"/>
      <c r="P46" s="6" t="s">
        <v>257</v>
      </c>
      <c r="Q46" s="97"/>
      <c r="R46" s="95"/>
      <c r="S46" s="97"/>
      <c r="T46" s="6" t="s">
        <v>263</v>
      </c>
    </row>
    <row r="47" spans="1:20" ht="26.25" customHeight="1" x14ac:dyDescent="0.2">
      <c r="A47" s="3" t="s">
        <v>32</v>
      </c>
      <c r="B47" s="6" t="s">
        <v>88</v>
      </c>
      <c r="C47" s="7">
        <v>5</v>
      </c>
      <c r="D47" s="11" t="s">
        <v>1</v>
      </c>
      <c r="E47" s="7">
        <v>8</v>
      </c>
      <c r="F47" s="6" t="s">
        <v>93</v>
      </c>
      <c r="H47" s="3" t="s">
        <v>32</v>
      </c>
      <c r="I47" s="6" t="s">
        <v>260</v>
      </c>
      <c r="J47" s="7">
        <v>1</v>
      </c>
      <c r="K47" s="11" t="s">
        <v>1</v>
      </c>
      <c r="L47" s="7">
        <v>8</v>
      </c>
      <c r="M47" s="6" t="s">
        <v>69</v>
      </c>
      <c r="O47" s="3" t="s">
        <v>32</v>
      </c>
      <c r="P47" s="6" t="s">
        <v>260</v>
      </c>
      <c r="Q47" s="7">
        <v>1</v>
      </c>
      <c r="R47" s="11" t="s">
        <v>1</v>
      </c>
      <c r="S47" s="7">
        <v>8</v>
      </c>
      <c r="T47" s="6" t="s">
        <v>74</v>
      </c>
    </row>
    <row r="48" spans="1:20" ht="27" customHeight="1" x14ac:dyDescent="0.2">
      <c r="A48" s="3" t="s">
        <v>31</v>
      </c>
      <c r="B48" s="6" t="s">
        <v>86</v>
      </c>
      <c r="C48" s="7">
        <v>8</v>
      </c>
      <c r="D48" s="11" t="s">
        <v>1</v>
      </c>
      <c r="E48" s="7">
        <v>5</v>
      </c>
      <c r="F48" s="6" t="s">
        <v>91</v>
      </c>
      <c r="H48" s="3" t="s">
        <v>31</v>
      </c>
      <c r="I48" s="6" t="s">
        <v>254</v>
      </c>
      <c r="J48" s="7">
        <v>4</v>
      </c>
      <c r="K48" s="11" t="s">
        <v>1</v>
      </c>
      <c r="L48" s="7">
        <v>8</v>
      </c>
      <c r="M48" s="6" t="s">
        <v>73</v>
      </c>
      <c r="O48" s="3" t="s">
        <v>31</v>
      </c>
      <c r="P48" s="6" t="s">
        <v>254</v>
      </c>
      <c r="Q48" s="7">
        <v>8</v>
      </c>
      <c r="R48" s="11" t="s">
        <v>1</v>
      </c>
      <c r="S48" s="7">
        <v>3</v>
      </c>
      <c r="T48" s="6" t="s">
        <v>76</v>
      </c>
    </row>
    <row r="49" spans="1:20" ht="26.25" customHeight="1" x14ac:dyDescent="0.2">
      <c r="A49" s="3"/>
      <c r="B49" s="8">
        <v>30</v>
      </c>
      <c r="C49" s="9">
        <v>1</v>
      </c>
      <c r="D49" s="10" t="s">
        <v>1</v>
      </c>
      <c r="E49" s="9">
        <v>4</v>
      </c>
      <c r="F49" s="8">
        <v>37</v>
      </c>
      <c r="H49" s="3"/>
      <c r="I49" s="8">
        <v>30</v>
      </c>
      <c r="J49" s="9">
        <v>3</v>
      </c>
      <c r="K49" s="10" t="s">
        <v>1</v>
      </c>
      <c r="L49" s="9">
        <v>2</v>
      </c>
      <c r="M49" s="8">
        <v>30</v>
      </c>
      <c r="O49" s="3"/>
      <c r="P49" s="8">
        <v>31</v>
      </c>
      <c r="Q49" s="9">
        <v>3</v>
      </c>
      <c r="R49" s="10" t="s">
        <v>1</v>
      </c>
      <c r="S49" s="9">
        <v>2</v>
      </c>
      <c r="T49" s="8">
        <v>23</v>
      </c>
    </row>
    <row r="51" spans="1:20" x14ac:dyDescent="0.2">
      <c r="B51" s="103">
        <v>45577</v>
      </c>
      <c r="C51" s="103"/>
      <c r="D51" s="102" t="s">
        <v>155</v>
      </c>
      <c r="E51" s="102"/>
      <c r="F51" s="102"/>
      <c r="I51" s="103">
        <v>45550</v>
      </c>
      <c r="J51" s="103"/>
      <c r="K51" s="102" t="s">
        <v>155</v>
      </c>
      <c r="L51" s="102"/>
      <c r="M51" s="102"/>
      <c r="P51" s="103">
        <v>45529</v>
      </c>
      <c r="Q51" s="103"/>
      <c r="R51" s="102" t="s">
        <v>68</v>
      </c>
      <c r="S51" s="102"/>
      <c r="T51" s="102"/>
    </row>
    <row r="52" spans="1:20" ht="26.25" customHeight="1" x14ac:dyDescent="0.2">
      <c r="A52" s="3"/>
      <c r="B52" s="100" t="s">
        <v>11</v>
      </c>
      <c r="C52" s="101"/>
      <c r="D52" s="60" t="s">
        <v>2</v>
      </c>
      <c r="E52" s="100" t="s">
        <v>50</v>
      </c>
      <c r="F52" s="101"/>
      <c r="G52" s="61"/>
      <c r="H52" s="60"/>
      <c r="I52" s="100" t="s">
        <v>11</v>
      </c>
      <c r="J52" s="101"/>
      <c r="K52" s="60" t="s">
        <v>2</v>
      </c>
      <c r="L52" s="100" t="s">
        <v>51</v>
      </c>
      <c r="M52" s="101"/>
      <c r="N52" s="61"/>
      <c r="O52" s="60"/>
      <c r="P52" s="100" t="s">
        <v>50</v>
      </c>
      <c r="Q52" s="101"/>
      <c r="R52" s="60" t="s">
        <v>2</v>
      </c>
      <c r="S52" s="100" t="s">
        <v>51</v>
      </c>
      <c r="T52" s="101"/>
    </row>
    <row r="53" spans="1:20" x14ac:dyDescent="0.2">
      <c r="A53" s="98" t="s">
        <v>35</v>
      </c>
      <c r="B53" s="6" t="s">
        <v>324</v>
      </c>
      <c r="C53" s="96">
        <v>9</v>
      </c>
      <c r="D53" s="94" t="s">
        <v>1</v>
      </c>
      <c r="E53" s="96">
        <v>8</v>
      </c>
      <c r="F53" s="6" t="s">
        <v>69</v>
      </c>
      <c r="H53" s="98" t="s">
        <v>35</v>
      </c>
      <c r="I53" s="6" t="s">
        <v>156</v>
      </c>
      <c r="J53" s="96">
        <v>8</v>
      </c>
      <c r="K53" s="94" t="s">
        <v>1</v>
      </c>
      <c r="L53" s="96">
        <v>2</v>
      </c>
      <c r="M53" s="6" t="s">
        <v>70</v>
      </c>
      <c r="O53" s="98" t="s">
        <v>35</v>
      </c>
      <c r="P53" s="6" t="s">
        <v>69</v>
      </c>
      <c r="Q53" s="96">
        <v>8</v>
      </c>
      <c r="R53" s="94" t="s">
        <v>1</v>
      </c>
      <c r="S53" s="96">
        <v>0</v>
      </c>
      <c r="T53" s="6" t="s">
        <v>70</v>
      </c>
    </row>
    <row r="54" spans="1:20" x14ac:dyDescent="0.2">
      <c r="A54" s="99"/>
      <c r="B54" s="6" t="s">
        <v>158</v>
      </c>
      <c r="C54" s="97"/>
      <c r="D54" s="95"/>
      <c r="E54" s="97"/>
      <c r="F54" s="6" t="s">
        <v>253</v>
      </c>
      <c r="H54" s="99"/>
      <c r="I54" s="6" t="s">
        <v>157</v>
      </c>
      <c r="J54" s="97"/>
      <c r="K54" s="95"/>
      <c r="L54" s="97"/>
      <c r="M54" s="6" t="s">
        <v>72</v>
      </c>
      <c r="O54" s="99"/>
      <c r="P54" s="6" t="s">
        <v>71</v>
      </c>
      <c r="Q54" s="97"/>
      <c r="R54" s="95"/>
      <c r="S54" s="97"/>
      <c r="T54" s="6" t="s">
        <v>72</v>
      </c>
    </row>
    <row r="55" spans="1:20" x14ac:dyDescent="0.2">
      <c r="A55" s="98" t="s">
        <v>34</v>
      </c>
      <c r="B55" s="6" t="s">
        <v>157</v>
      </c>
      <c r="C55" s="96">
        <v>8</v>
      </c>
      <c r="D55" s="94" t="s">
        <v>1</v>
      </c>
      <c r="E55" s="96">
        <v>6</v>
      </c>
      <c r="F55" s="6" t="s">
        <v>73</v>
      </c>
      <c r="H55" s="98" t="s">
        <v>34</v>
      </c>
      <c r="I55" s="6" t="s">
        <v>158</v>
      </c>
      <c r="J55" s="96">
        <v>6</v>
      </c>
      <c r="K55" s="94" t="s">
        <v>1</v>
      </c>
      <c r="L55" s="96">
        <v>8</v>
      </c>
      <c r="M55" s="6" t="s">
        <v>76</v>
      </c>
      <c r="O55" s="98" t="s">
        <v>34</v>
      </c>
      <c r="P55" s="6" t="s">
        <v>73</v>
      </c>
      <c r="Q55" s="96">
        <v>8</v>
      </c>
      <c r="R55" s="94" t="s">
        <v>1</v>
      </c>
      <c r="S55" s="96">
        <v>4</v>
      </c>
      <c r="T55" s="6" t="s">
        <v>74</v>
      </c>
    </row>
    <row r="56" spans="1:20" x14ac:dyDescent="0.2">
      <c r="A56" s="99"/>
      <c r="B56" s="6" t="s">
        <v>159</v>
      </c>
      <c r="C56" s="97"/>
      <c r="D56" s="95"/>
      <c r="E56" s="97"/>
      <c r="F56" s="6" t="s">
        <v>81</v>
      </c>
      <c r="H56" s="99"/>
      <c r="I56" s="6" t="s">
        <v>159</v>
      </c>
      <c r="J56" s="97"/>
      <c r="K56" s="95"/>
      <c r="L56" s="97"/>
      <c r="M56" s="6" t="s">
        <v>74</v>
      </c>
      <c r="O56" s="99"/>
      <c r="P56" s="6" t="s">
        <v>75</v>
      </c>
      <c r="Q56" s="97"/>
      <c r="R56" s="95"/>
      <c r="S56" s="97"/>
      <c r="T56" s="6" t="s">
        <v>76</v>
      </c>
    </row>
    <row r="57" spans="1:20" x14ac:dyDescent="0.2">
      <c r="A57" s="98" t="s">
        <v>33</v>
      </c>
      <c r="B57" s="6" t="s">
        <v>343</v>
      </c>
      <c r="C57" s="96">
        <v>8</v>
      </c>
      <c r="D57" s="94" t="s">
        <v>1</v>
      </c>
      <c r="E57" s="96">
        <v>1</v>
      </c>
      <c r="F57" s="6" t="s">
        <v>79</v>
      </c>
      <c r="H57" s="98" t="s">
        <v>33</v>
      </c>
      <c r="I57" s="6" t="s">
        <v>160</v>
      </c>
      <c r="J57" s="96">
        <v>8</v>
      </c>
      <c r="K57" s="94" t="s">
        <v>161</v>
      </c>
      <c r="L57" s="96">
        <v>0</v>
      </c>
      <c r="M57" s="6"/>
      <c r="O57" s="98" t="s">
        <v>33</v>
      </c>
      <c r="P57" s="6" t="s">
        <v>77</v>
      </c>
      <c r="Q57" s="96">
        <v>2</v>
      </c>
      <c r="R57" s="94" t="s">
        <v>1</v>
      </c>
      <c r="S57" s="96">
        <v>8</v>
      </c>
      <c r="T57" s="6" t="s">
        <v>78</v>
      </c>
    </row>
    <row r="58" spans="1:20" x14ac:dyDescent="0.2">
      <c r="A58" s="99"/>
      <c r="B58" s="6" t="s">
        <v>344</v>
      </c>
      <c r="C58" s="97"/>
      <c r="D58" s="95"/>
      <c r="E58" s="97"/>
      <c r="F58" s="6" t="s">
        <v>77</v>
      </c>
      <c r="H58" s="99"/>
      <c r="I58" s="6" t="s">
        <v>162</v>
      </c>
      <c r="J58" s="97"/>
      <c r="K58" s="95"/>
      <c r="L58" s="97"/>
      <c r="M58" s="6"/>
      <c r="O58" s="99"/>
      <c r="P58" s="6" t="s">
        <v>79</v>
      </c>
      <c r="Q58" s="97"/>
      <c r="R58" s="95"/>
      <c r="S58" s="97"/>
      <c r="T58" s="6" t="s">
        <v>80</v>
      </c>
    </row>
    <row r="59" spans="1:20" ht="26.25" customHeight="1" x14ac:dyDescent="0.2">
      <c r="A59" s="3" t="s">
        <v>32</v>
      </c>
      <c r="B59" s="6" t="s">
        <v>344</v>
      </c>
      <c r="C59" s="7">
        <v>8</v>
      </c>
      <c r="D59" s="11" t="s">
        <v>1</v>
      </c>
      <c r="E59" s="7">
        <v>6</v>
      </c>
      <c r="F59" s="6" t="s">
        <v>69</v>
      </c>
      <c r="H59" s="3" t="s">
        <v>32</v>
      </c>
      <c r="I59" s="6" t="s">
        <v>158</v>
      </c>
      <c r="J59" s="7">
        <v>3</v>
      </c>
      <c r="K59" s="11" t="s">
        <v>1</v>
      </c>
      <c r="L59" s="7">
        <v>8</v>
      </c>
      <c r="M59" s="6" t="s">
        <v>74</v>
      </c>
      <c r="O59" s="3" t="s">
        <v>32</v>
      </c>
      <c r="P59" s="6" t="s">
        <v>69</v>
      </c>
      <c r="Q59" s="7">
        <v>8</v>
      </c>
      <c r="R59" s="11" t="s">
        <v>1</v>
      </c>
      <c r="S59" s="7">
        <v>6</v>
      </c>
      <c r="T59" s="6" t="s">
        <v>74</v>
      </c>
    </row>
    <row r="60" spans="1:20" ht="27" customHeight="1" x14ac:dyDescent="0.2">
      <c r="A60" s="3" t="s">
        <v>31</v>
      </c>
      <c r="B60" s="6" t="s">
        <v>158</v>
      </c>
      <c r="C60" s="7">
        <v>3</v>
      </c>
      <c r="D60" s="11" t="s">
        <v>1</v>
      </c>
      <c r="E60" s="7">
        <v>8</v>
      </c>
      <c r="F60" s="6" t="s">
        <v>73</v>
      </c>
      <c r="H60" s="3" t="s">
        <v>31</v>
      </c>
      <c r="I60" s="6" t="s">
        <v>159</v>
      </c>
      <c r="J60" s="7">
        <v>8</v>
      </c>
      <c r="K60" s="11" t="s">
        <v>1</v>
      </c>
      <c r="L60" s="7">
        <v>9</v>
      </c>
      <c r="M60" s="6" t="s">
        <v>76</v>
      </c>
      <c r="O60" s="3" t="s">
        <v>31</v>
      </c>
      <c r="P60" s="6" t="s">
        <v>81</v>
      </c>
      <c r="Q60" s="7">
        <v>8</v>
      </c>
      <c r="R60" s="11" t="s">
        <v>1</v>
      </c>
      <c r="S60" s="7">
        <v>3</v>
      </c>
      <c r="T60" s="6" t="s">
        <v>76</v>
      </c>
    </row>
    <row r="61" spans="1:20" ht="26.25" customHeight="1" x14ac:dyDescent="0.2">
      <c r="A61" s="3"/>
      <c r="B61" s="8">
        <v>36</v>
      </c>
      <c r="C61" s="9">
        <v>4</v>
      </c>
      <c r="D61" s="10" t="s">
        <v>1</v>
      </c>
      <c r="E61" s="9">
        <v>1</v>
      </c>
      <c r="F61" s="8">
        <v>29</v>
      </c>
      <c r="H61" s="3"/>
      <c r="I61" s="8">
        <v>33</v>
      </c>
      <c r="J61" s="9">
        <v>2</v>
      </c>
      <c r="K61" s="10" t="s">
        <v>1</v>
      </c>
      <c r="L61" s="9">
        <v>3</v>
      </c>
      <c r="M61" s="8">
        <v>27</v>
      </c>
      <c r="O61" s="3"/>
      <c r="P61" s="8">
        <v>34</v>
      </c>
      <c r="Q61" s="9">
        <v>4</v>
      </c>
      <c r="R61" s="10" t="s">
        <v>1</v>
      </c>
      <c r="S61" s="9">
        <v>1</v>
      </c>
      <c r="T61" s="8">
        <v>21</v>
      </c>
    </row>
  </sheetData>
  <mergeCells count="240">
    <mergeCell ref="P40:Q40"/>
    <mergeCell ref="S40:T40"/>
    <mergeCell ref="K41:K42"/>
    <mergeCell ref="L41:L42"/>
    <mergeCell ref="O43:O44"/>
    <mergeCell ref="Q43:Q44"/>
    <mergeCell ref="K51:M51"/>
    <mergeCell ref="P51:Q51"/>
    <mergeCell ref="R51:T51"/>
    <mergeCell ref="H45:H46"/>
    <mergeCell ref="J45:J46"/>
    <mergeCell ref="O45:O46"/>
    <mergeCell ref="Q45:Q46"/>
    <mergeCell ref="R45:R46"/>
    <mergeCell ref="S45:S46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7:O8"/>
    <mergeCell ref="Q7:Q8"/>
    <mergeCell ref="R7:R8"/>
    <mergeCell ref="S7:S8"/>
    <mergeCell ref="P4:Q4"/>
    <mergeCell ref="S4:T4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B27:C27"/>
    <mergeCell ref="D27:F27"/>
    <mergeCell ref="I27:J27"/>
    <mergeCell ref="K27:M27"/>
    <mergeCell ref="P27:Q27"/>
    <mergeCell ref="R27:T27"/>
    <mergeCell ref="O21:O22"/>
    <mergeCell ref="Q21:Q22"/>
    <mergeCell ref="R21:R22"/>
    <mergeCell ref="S21:S22"/>
    <mergeCell ref="B39:C39"/>
    <mergeCell ref="D39:F39"/>
    <mergeCell ref="I39:J39"/>
    <mergeCell ref="K39:M39"/>
    <mergeCell ref="K31:K32"/>
    <mergeCell ref="L31:L32"/>
    <mergeCell ref="H33:H34"/>
    <mergeCell ref="P39:Q39"/>
    <mergeCell ref="R39:T39"/>
    <mergeCell ref="L53:L54"/>
    <mergeCell ref="L55:L56"/>
    <mergeCell ref="H57:H58"/>
    <mergeCell ref="J57:J58"/>
    <mergeCell ref="L57:L58"/>
    <mergeCell ref="H55:H56"/>
    <mergeCell ref="J55:J56"/>
    <mergeCell ref="K55:K56"/>
    <mergeCell ref="H53:H54"/>
    <mergeCell ref="J53:J54"/>
    <mergeCell ref="K53:K54"/>
    <mergeCell ref="K57:K58"/>
    <mergeCell ref="O57:O58"/>
    <mergeCell ref="Q57:Q58"/>
    <mergeCell ref="R57:R58"/>
    <mergeCell ref="S57:S58"/>
    <mergeCell ref="O55:O56"/>
    <mergeCell ref="Q55:Q56"/>
    <mergeCell ref="R55:R56"/>
    <mergeCell ref="S55:S56"/>
    <mergeCell ref="R41:R42"/>
    <mergeCell ref="S41:S42"/>
    <mergeCell ref="R43:R44"/>
    <mergeCell ref="S43:S44"/>
    <mergeCell ref="P52:Q52"/>
    <mergeCell ref="S52:T52"/>
    <mergeCell ref="O53:O54"/>
    <mergeCell ref="Q53:Q54"/>
    <mergeCell ref="R53:R54"/>
    <mergeCell ref="S53:S54"/>
    <mergeCell ref="O41:O42"/>
    <mergeCell ref="Q41:Q42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29:O30"/>
    <mergeCell ref="Q29:Q30"/>
    <mergeCell ref="R29:R30"/>
    <mergeCell ref="S29:S30"/>
    <mergeCell ref="O9:O10"/>
    <mergeCell ref="Q9:Q10"/>
    <mergeCell ref="R9:R10"/>
    <mergeCell ref="S9:S10"/>
    <mergeCell ref="A5:A6"/>
    <mergeCell ref="A7:A8"/>
    <mergeCell ref="D7:D8"/>
    <mergeCell ref="E7:E8"/>
    <mergeCell ref="A9:A10"/>
    <mergeCell ref="O5:O6"/>
    <mergeCell ref="Q5:Q6"/>
    <mergeCell ref="R5:R6"/>
    <mergeCell ref="S5:S6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K9:K10"/>
    <mergeCell ref="L9:L10"/>
    <mergeCell ref="B4:C4"/>
    <mergeCell ref="E4:F4"/>
    <mergeCell ref="L16:M16"/>
    <mergeCell ref="J9:J10"/>
    <mergeCell ref="E9:E10"/>
    <mergeCell ref="D9:D10"/>
    <mergeCell ref="C9:C10"/>
    <mergeCell ref="H17:H18"/>
    <mergeCell ref="J17:J18"/>
    <mergeCell ref="K17:K18"/>
    <mergeCell ref="L17:L18"/>
    <mergeCell ref="A17:A18"/>
    <mergeCell ref="C17:C18"/>
    <mergeCell ref="D17:D18"/>
    <mergeCell ref="E17:E18"/>
    <mergeCell ref="A19:A20"/>
    <mergeCell ref="C19:C20"/>
    <mergeCell ref="K19:K20"/>
    <mergeCell ref="B16:C16"/>
    <mergeCell ref="E16:F16"/>
    <mergeCell ref="I16:J16"/>
    <mergeCell ref="L19:L20"/>
    <mergeCell ref="A21:A22"/>
    <mergeCell ref="C21:C22"/>
    <mergeCell ref="D21:D22"/>
    <mergeCell ref="E21:E22"/>
    <mergeCell ref="D19:D20"/>
    <mergeCell ref="E19:E20"/>
    <mergeCell ref="L21:L22"/>
    <mergeCell ref="K21:K22"/>
    <mergeCell ref="H21:H22"/>
    <mergeCell ref="J21:J22"/>
    <mergeCell ref="A33:A34"/>
    <mergeCell ref="C33:C34"/>
    <mergeCell ref="D33:D34"/>
    <mergeCell ref="E33:E34"/>
    <mergeCell ref="H19:H20"/>
    <mergeCell ref="J19:J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B52:C52"/>
    <mergeCell ref="E52:F52"/>
    <mergeCell ref="K45:K46"/>
    <mergeCell ref="L45:L46"/>
    <mergeCell ref="B40:C40"/>
    <mergeCell ref="D43:D44"/>
    <mergeCell ref="E43:E44"/>
    <mergeCell ref="J33:J34"/>
    <mergeCell ref="K33:K34"/>
    <mergeCell ref="L33:L34"/>
    <mergeCell ref="E40:F40"/>
    <mergeCell ref="H43:H44"/>
    <mergeCell ref="J43:J44"/>
    <mergeCell ref="I52:J52"/>
    <mergeCell ref="L52:M52"/>
    <mergeCell ref="K43:K44"/>
    <mergeCell ref="L43:L44"/>
    <mergeCell ref="I40:J40"/>
    <mergeCell ref="L40:M40"/>
    <mergeCell ref="H41:H42"/>
    <mergeCell ref="J41:J42"/>
    <mergeCell ref="B51:C51"/>
    <mergeCell ref="D51:F51"/>
    <mergeCell ref="I51:J51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</mergeCells>
  <phoneticPr fontId="4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61"/>
  <sheetViews>
    <sheetView topLeftCell="A43" zoomScale="80" zoomScaleNormal="80" workbookViewId="0">
      <selection activeCell="T60" sqref="T60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3.21875" style="2" customWidth="1"/>
    <col min="5" max="5" width="2.109375" style="2" customWidth="1"/>
    <col min="6" max="6" width="9.44140625" style="1" customWidth="1"/>
    <col min="7" max="8" width="3" style="1" customWidth="1"/>
    <col min="9" max="9" width="9.21875" style="1" customWidth="1"/>
    <col min="10" max="10" width="2.109375" style="2" customWidth="1"/>
    <col min="11" max="11" width="3.33203125" style="2" customWidth="1"/>
    <col min="12" max="12" width="2.109375" style="2" customWidth="1"/>
    <col min="13" max="13" width="9.44140625" style="1" customWidth="1"/>
    <col min="14" max="15" width="3" style="1" customWidth="1"/>
    <col min="16" max="16" width="9.21875" style="1" customWidth="1"/>
    <col min="17" max="17" width="2.109375" style="2" customWidth="1"/>
    <col min="18" max="18" width="3.33203125" style="2" customWidth="1"/>
    <col min="19" max="19" width="2.109375" style="2" customWidth="1"/>
    <col min="20" max="20" width="9.44140625" style="1" customWidth="1"/>
    <col min="21" max="21" width="4.109375" style="1" customWidth="1"/>
    <col min="22" max="16384" width="6.21875" style="1"/>
  </cols>
  <sheetData>
    <row r="1" spans="1:20" ht="14.4" x14ac:dyDescent="0.2">
      <c r="A1" s="4" t="s">
        <v>23</v>
      </c>
    </row>
    <row r="2" spans="1:20" ht="10.5" customHeight="1" x14ac:dyDescent="0.2">
      <c r="A2" s="4"/>
    </row>
    <row r="3" spans="1:20" x14ac:dyDescent="0.2">
      <c r="B3" s="103">
        <v>45613</v>
      </c>
      <c r="C3" s="103"/>
      <c r="D3" s="102" t="s">
        <v>370</v>
      </c>
      <c r="E3" s="102"/>
      <c r="F3" s="102"/>
      <c r="I3" s="103">
        <v>45620</v>
      </c>
      <c r="J3" s="103"/>
      <c r="K3" s="102" t="s">
        <v>460</v>
      </c>
      <c r="L3" s="102"/>
      <c r="M3" s="102"/>
      <c r="P3" s="103">
        <v>45634</v>
      </c>
      <c r="Q3" s="103"/>
      <c r="R3" s="102" t="s">
        <v>503</v>
      </c>
      <c r="S3" s="102"/>
      <c r="T3" s="102"/>
    </row>
    <row r="4" spans="1:20" ht="26.25" customHeight="1" x14ac:dyDescent="0.2">
      <c r="A4" s="5"/>
      <c r="B4" s="100" t="s">
        <v>371</v>
      </c>
      <c r="C4" s="101"/>
      <c r="D4" s="60" t="s">
        <v>2</v>
      </c>
      <c r="E4" s="100" t="s">
        <v>372</v>
      </c>
      <c r="F4" s="101"/>
      <c r="G4" s="61"/>
      <c r="H4" s="60"/>
      <c r="I4" s="100" t="s">
        <v>57</v>
      </c>
      <c r="J4" s="101"/>
      <c r="K4" s="60" t="s">
        <v>2</v>
      </c>
      <c r="L4" s="100" t="s">
        <v>417</v>
      </c>
      <c r="M4" s="101"/>
      <c r="N4" s="61"/>
      <c r="O4" s="60"/>
      <c r="P4" s="100" t="s">
        <v>57</v>
      </c>
      <c r="Q4" s="101"/>
      <c r="R4" s="60" t="s">
        <v>2</v>
      </c>
      <c r="S4" s="100" t="s">
        <v>58</v>
      </c>
      <c r="T4" s="101"/>
    </row>
    <row r="5" spans="1:20" x14ac:dyDescent="0.2">
      <c r="A5" s="98" t="s">
        <v>3</v>
      </c>
      <c r="B5" s="6" t="s">
        <v>373</v>
      </c>
      <c r="C5" s="96">
        <v>7</v>
      </c>
      <c r="D5" s="94" t="s">
        <v>1</v>
      </c>
      <c r="E5" s="96">
        <v>9</v>
      </c>
      <c r="F5" s="6" t="s">
        <v>374</v>
      </c>
      <c r="H5" s="98" t="s">
        <v>3</v>
      </c>
      <c r="I5" s="6" t="s">
        <v>461</v>
      </c>
      <c r="J5" s="96">
        <v>8</v>
      </c>
      <c r="K5" s="94" t="s">
        <v>1</v>
      </c>
      <c r="L5" s="96">
        <v>4</v>
      </c>
      <c r="M5" s="6" t="s">
        <v>419</v>
      </c>
      <c r="O5" s="98" t="s">
        <v>3</v>
      </c>
      <c r="P5" s="6" t="s">
        <v>461</v>
      </c>
      <c r="Q5" s="96">
        <v>5</v>
      </c>
      <c r="R5" s="94" t="s">
        <v>1</v>
      </c>
      <c r="S5" s="96">
        <v>8</v>
      </c>
      <c r="T5" s="6" t="s">
        <v>504</v>
      </c>
    </row>
    <row r="6" spans="1:20" x14ac:dyDescent="0.2">
      <c r="A6" s="99"/>
      <c r="B6" s="6" t="s">
        <v>375</v>
      </c>
      <c r="C6" s="97"/>
      <c r="D6" s="95"/>
      <c r="E6" s="97"/>
      <c r="F6" s="6" t="s">
        <v>376</v>
      </c>
      <c r="H6" s="99"/>
      <c r="I6" s="6" t="s">
        <v>462</v>
      </c>
      <c r="J6" s="97"/>
      <c r="K6" s="95"/>
      <c r="L6" s="97"/>
      <c r="M6" s="6" t="s">
        <v>418</v>
      </c>
      <c r="O6" s="99"/>
      <c r="P6" s="6" t="s">
        <v>462</v>
      </c>
      <c r="Q6" s="97"/>
      <c r="R6" s="95"/>
      <c r="S6" s="97"/>
      <c r="T6" s="6" t="s">
        <v>441</v>
      </c>
    </row>
    <row r="7" spans="1:20" x14ac:dyDescent="0.2">
      <c r="A7" s="98" t="s">
        <v>0</v>
      </c>
      <c r="B7" s="6" t="s">
        <v>377</v>
      </c>
      <c r="C7" s="96">
        <v>8</v>
      </c>
      <c r="D7" s="94" t="s">
        <v>1</v>
      </c>
      <c r="E7" s="96">
        <v>6</v>
      </c>
      <c r="F7" s="6" t="s">
        <v>378</v>
      </c>
      <c r="H7" s="98" t="s">
        <v>0</v>
      </c>
      <c r="I7" s="6" t="s">
        <v>463</v>
      </c>
      <c r="J7" s="96">
        <v>8</v>
      </c>
      <c r="K7" s="94" t="s">
        <v>1</v>
      </c>
      <c r="L7" s="96">
        <v>0</v>
      </c>
      <c r="M7" s="6" t="s">
        <v>464</v>
      </c>
      <c r="O7" s="98" t="s">
        <v>0</v>
      </c>
      <c r="P7" s="6" t="s">
        <v>463</v>
      </c>
      <c r="Q7" s="96">
        <v>7</v>
      </c>
      <c r="R7" s="94" t="s">
        <v>1</v>
      </c>
      <c r="S7" s="96">
        <v>9</v>
      </c>
      <c r="T7" s="6" t="s">
        <v>443</v>
      </c>
    </row>
    <row r="8" spans="1:20" x14ac:dyDescent="0.2">
      <c r="A8" s="99"/>
      <c r="B8" s="6" t="s">
        <v>379</v>
      </c>
      <c r="C8" s="97"/>
      <c r="D8" s="95"/>
      <c r="E8" s="97"/>
      <c r="F8" s="6" t="s">
        <v>380</v>
      </c>
      <c r="H8" s="99"/>
      <c r="I8" s="6" t="s">
        <v>465</v>
      </c>
      <c r="J8" s="97"/>
      <c r="K8" s="95"/>
      <c r="L8" s="97"/>
      <c r="M8" s="6" t="s">
        <v>466</v>
      </c>
      <c r="O8" s="99"/>
      <c r="P8" s="6" t="s">
        <v>505</v>
      </c>
      <c r="Q8" s="97"/>
      <c r="R8" s="95"/>
      <c r="S8" s="97"/>
      <c r="T8" s="6" t="s">
        <v>397</v>
      </c>
    </row>
    <row r="9" spans="1:20" x14ac:dyDescent="0.2">
      <c r="A9" s="98" t="s">
        <v>4</v>
      </c>
      <c r="B9" s="6" t="s">
        <v>381</v>
      </c>
      <c r="C9" s="96">
        <v>8</v>
      </c>
      <c r="D9" s="94" t="s">
        <v>1</v>
      </c>
      <c r="E9" s="96">
        <v>1</v>
      </c>
      <c r="F9" s="6" t="s">
        <v>382</v>
      </c>
      <c r="H9" s="98" t="s">
        <v>4</v>
      </c>
      <c r="I9" s="6" t="s">
        <v>467</v>
      </c>
      <c r="J9" s="96">
        <v>8</v>
      </c>
      <c r="K9" s="94" t="s">
        <v>1</v>
      </c>
      <c r="L9" s="96">
        <v>4</v>
      </c>
      <c r="M9" s="6" t="s">
        <v>421</v>
      </c>
      <c r="O9" s="98" t="s">
        <v>4</v>
      </c>
      <c r="P9" s="6" t="s">
        <v>469</v>
      </c>
      <c r="Q9" s="96">
        <v>8</v>
      </c>
      <c r="R9" s="94" t="s">
        <v>1</v>
      </c>
      <c r="S9" s="96">
        <v>1</v>
      </c>
      <c r="T9" s="6" t="s">
        <v>506</v>
      </c>
    </row>
    <row r="10" spans="1:20" x14ac:dyDescent="0.2">
      <c r="A10" s="99"/>
      <c r="B10" s="6" t="s">
        <v>383</v>
      </c>
      <c r="C10" s="97"/>
      <c r="D10" s="95"/>
      <c r="E10" s="97"/>
      <c r="F10" s="6" t="s">
        <v>384</v>
      </c>
      <c r="H10" s="99"/>
      <c r="I10" s="6" t="s">
        <v>468</v>
      </c>
      <c r="J10" s="97"/>
      <c r="K10" s="95"/>
      <c r="L10" s="97"/>
      <c r="M10" s="6" t="s">
        <v>422</v>
      </c>
      <c r="O10" s="99"/>
      <c r="P10" s="6" t="s">
        <v>467</v>
      </c>
      <c r="Q10" s="97"/>
      <c r="R10" s="95"/>
      <c r="S10" s="97"/>
      <c r="T10" s="6" t="s">
        <v>507</v>
      </c>
    </row>
    <row r="11" spans="1:20" ht="26.25" customHeight="1" x14ac:dyDescent="0.2">
      <c r="A11" s="3" t="s">
        <v>5</v>
      </c>
      <c r="B11" s="6" t="s">
        <v>377</v>
      </c>
      <c r="C11" s="7">
        <v>8</v>
      </c>
      <c r="D11" s="11" t="s">
        <v>1</v>
      </c>
      <c r="E11" s="7">
        <v>0</v>
      </c>
      <c r="F11" s="6" t="s">
        <v>385</v>
      </c>
      <c r="H11" s="3" t="s">
        <v>5</v>
      </c>
      <c r="I11" s="6" t="s">
        <v>461</v>
      </c>
      <c r="J11" s="7">
        <v>8</v>
      </c>
      <c r="K11" s="11" t="s">
        <v>1</v>
      </c>
      <c r="L11" s="7">
        <v>5</v>
      </c>
      <c r="M11" s="6" t="s">
        <v>419</v>
      </c>
      <c r="O11" s="3" t="s">
        <v>5</v>
      </c>
      <c r="P11" s="6" t="s">
        <v>461</v>
      </c>
      <c r="Q11" s="7">
        <v>8</v>
      </c>
      <c r="R11" s="11" t="s">
        <v>1</v>
      </c>
      <c r="S11" s="7">
        <v>4</v>
      </c>
      <c r="T11" s="6" t="s">
        <v>443</v>
      </c>
    </row>
    <row r="12" spans="1:20" ht="27" customHeight="1" x14ac:dyDescent="0.2">
      <c r="A12" s="3" t="s">
        <v>6</v>
      </c>
      <c r="B12" s="6" t="s">
        <v>386</v>
      </c>
      <c r="C12" s="7">
        <v>8</v>
      </c>
      <c r="D12" s="11" t="s">
        <v>369</v>
      </c>
      <c r="E12" s="7">
        <v>9</v>
      </c>
      <c r="F12" s="6" t="s">
        <v>387</v>
      </c>
      <c r="H12" s="3" t="s">
        <v>6</v>
      </c>
      <c r="I12" s="6" t="s">
        <v>469</v>
      </c>
      <c r="J12" s="7">
        <v>9</v>
      </c>
      <c r="K12" s="11" t="s">
        <v>1</v>
      </c>
      <c r="L12" s="7">
        <v>7</v>
      </c>
      <c r="M12" s="6" t="s">
        <v>418</v>
      </c>
      <c r="O12" s="3" t="s">
        <v>6</v>
      </c>
      <c r="P12" s="6" t="s">
        <v>462</v>
      </c>
      <c r="Q12" s="7">
        <v>8</v>
      </c>
      <c r="R12" s="11" t="s">
        <v>1</v>
      </c>
      <c r="S12" s="7">
        <v>1</v>
      </c>
      <c r="T12" s="6" t="s">
        <v>400</v>
      </c>
    </row>
    <row r="13" spans="1:20" ht="26.25" customHeight="1" x14ac:dyDescent="0.2">
      <c r="A13" s="3"/>
      <c r="B13" s="8">
        <v>39</v>
      </c>
      <c r="C13" s="9">
        <v>3</v>
      </c>
      <c r="D13" s="10" t="s">
        <v>1</v>
      </c>
      <c r="E13" s="9">
        <v>2</v>
      </c>
      <c r="F13" s="8">
        <v>25</v>
      </c>
      <c r="H13" s="3"/>
      <c r="I13" s="8">
        <v>41</v>
      </c>
      <c r="J13" s="9">
        <v>5</v>
      </c>
      <c r="K13" s="10" t="s">
        <v>1</v>
      </c>
      <c r="L13" s="9">
        <v>0</v>
      </c>
      <c r="M13" s="8">
        <v>20</v>
      </c>
      <c r="O13" s="3"/>
      <c r="P13" s="8">
        <v>36</v>
      </c>
      <c r="Q13" s="9">
        <v>3</v>
      </c>
      <c r="R13" s="10" t="s">
        <v>1</v>
      </c>
      <c r="S13" s="9">
        <v>2</v>
      </c>
      <c r="T13" s="8">
        <v>23</v>
      </c>
    </row>
    <row r="15" spans="1:20" x14ac:dyDescent="0.2">
      <c r="B15" s="103">
        <v>45675</v>
      </c>
      <c r="C15" s="103"/>
      <c r="D15" s="102" t="s">
        <v>583</v>
      </c>
      <c r="E15" s="102"/>
      <c r="F15" s="102"/>
      <c r="I15" s="103">
        <v>45619</v>
      </c>
      <c r="J15" s="103"/>
      <c r="K15" s="102" t="s">
        <v>532</v>
      </c>
      <c r="L15" s="102"/>
      <c r="M15" s="102"/>
      <c r="P15" s="103" t="s">
        <v>586</v>
      </c>
      <c r="Q15" s="103"/>
      <c r="R15" s="102" t="s">
        <v>587</v>
      </c>
      <c r="S15" s="102"/>
      <c r="T15" s="102"/>
    </row>
    <row r="16" spans="1:20" ht="26.25" customHeight="1" x14ac:dyDescent="0.2">
      <c r="A16" s="3"/>
      <c r="B16" s="100" t="s">
        <v>57</v>
      </c>
      <c r="C16" s="101"/>
      <c r="D16" s="60" t="s">
        <v>2</v>
      </c>
      <c r="E16" s="100" t="s">
        <v>60</v>
      </c>
      <c r="F16" s="101"/>
      <c r="G16" s="61"/>
      <c r="H16" s="60"/>
      <c r="I16" s="100" t="s">
        <v>533</v>
      </c>
      <c r="J16" s="101"/>
      <c r="K16" s="60" t="s">
        <v>2</v>
      </c>
      <c r="L16" s="100" t="s">
        <v>518</v>
      </c>
      <c r="M16" s="101"/>
      <c r="N16" s="61"/>
      <c r="O16" s="60"/>
      <c r="P16" s="100" t="s">
        <v>21</v>
      </c>
      <c r="Q16" s="101"/>
      <c r="R16" s="60" t="s">
        <v>2</v>
      </c>
      <c r="S16" s="100" t="s">
        <v>417</v>
      </c>
      <c r="T16" s="101"/>
    </row>
    <row r="17" spans="1:20" x14ac:dyDescent="0.2">
      <c r="A17" s="98" t="s">
        <v>3</v>
      </c>
      <c r="B17" s="6" t="s">
        <v>584</v>
      </c>
      <c r="C17" s="96">
        <v>8</v>
      </c>
      <c r="D17" s="98" t="s">
        <v>1</v>
      </c>
      <c r="E17" s="96">
        <v>3</v>
      </c>
      <c r="F17" s="6" t="s">
        <v>576</v>
      </c>
      <c r="H17" s="98" t="s">
        <v>3</v>
      </c>
      <c r="I17" s="6" t="s">
        <v>534</v>
      </c>
      <c r="J17" s="96">
        <v>1</v>
      </c>
      <c r="K17" s="98" t="s">
        <v>1</v>
      </c>
      <c r="L17" s="96">
        <v>8</v>
      </c>
      <c r="M17" s="6" t="s">
        <v>520</v>
      </c>
      <c r="O17" s="98" t="s">
        <v>3</v>
      </c>
      <c r="P17" s="6" t="s">
        <v>588</v>
      </c>
      <c r="Q17" s="96">
        <v>8</v>
      </c>
      <c r="R17" s="98" t="s">
        <v>1</v>
      </c>
      <c r="S17" s="96">
        <v>6</v>
      </c>
      <c r="T17" s="6" t="s">
        <v>419</v>
      </c>
    </row>
    <row r="18" spans="1:20" x14ac:dyDescent="0.2">
      <c r="A18" s="99"/>
      <c r="B18" s="6" t="s">
        <v>463</v>
      </c>
      <c r="C18" s="97"/>
      <c r="D18" s="99"/>
      <c r="E18" s="97"/>
      <c r="F18" s="6" t="s">
        <v>577</v>
      </c>
      <c r="H18" s="99"/>
      <c r="I18" s="6" t="s">
        <v>535</v>
      </c>
      <c r="J18" s="97"/>
      <c r="K18" s="99"/>
      <c r="L18" s="97"/>
      <c r="M18" s="6" t="s">
        <v>536</v>
      </c>
      <c r="O18" s="99"/>
      <c r="P18" s="6" t="s">
        <v>589</v>
      </c>
      <c r="Q18" s="97"/>
      <c r="R18" s="99"/>
      <c r="S18" s="97"/>
      <c r="T18" s="6" t="s">
        <v>420</v>
      </c>
    </row>
    <row r="19" spans="1:20" x14ac:dyDescent="0.2">
      <c r="A19" s="98" t="s">
        <v>0</v>
      </c>
      <c r="B19" s="6" t="s">
        <v>467</v>
      </c>
      <c r="C19" s="96">
        <v>8</v>
      </c>
      <c r="D19" s="98" t="s">
        <v>1</v>
      </c>
      <c r="E19" s="96">
        <v>1</v>
      </c>
      <c r="F19" s="6" t="s">
        <v>578</v>
      </c>
      <c r="H19" s="98" t="s">
        <v>0</v>
      </c>
      <c r="I19" s="6" t="s">
        <v>537</v>
      </c>
      <c r="J19" s="96">
        <v>5</v>
      </c>
      <c r="K19" s="98" t="s">
        <v>1</v>
      </c>
      <c r="L19" s="96">
        <v>8</v>
      </c>
      <c r="M19" s="6" t="s">
        <v>524</v>
      </c>
      <c r="O19" s="98" t="s">
        <v>0</v>
      </c>
      <c r="P19" s="6" t="s">
        <v>590</v>
      </c>
      <c r="Q19" s="96">
        <v>8</v>
      </c>
      <c r="R19" s="98" t="s">
        <v>1</v>
      </c>
      <c r="S19" s="96">
        <v>4</v>
      </c>
      <c r="T19" s="6" t="s">
        <v>591</v>
      </c>
    </row>
    <row r="20" spans="1:20" x14ac:dyDescent="0.2">
      <c r="A20" s="99"/>
      <c r="B20" s="6" t="s">
        <v>505</v>
      </c>
      <c r="C20" s="97"/>
      <c r="D20" s="99"/>
      <c r="E20" s="97"/>
      <c r="F20" s="6" t="s">
        <v>581</v>
      </c>
      <c r="H20" s="99"/>
      <c r="I20" s="6" t="s">
        <v>538</v>
      </c>
      <c r="J20" s="97"/>
      <c r="K20" s="99"/>
      <c r="L20" s="97"/>
      <c r="M20" s="6" t="s">
        <v>539</v>
      </c>
      <c r="O20" s="99"/>
      <c r="P20" s="6" t="s">
        <v>592</v>
      </c>
      <c r="Q20" s="97"/>
      <c r="R20" s="99"/>
      <c r="S20" s="97"/>
      <c r="T20" s="6" t="s">
        <v>422</v>
      </c>
    </row>
    <row r="21" spans="1:20" x14ac:dyDescent="0.2">
      <c r="A21" s="98" t="s">
        <v>4</v>
      </c>
      <c r="B21" s="6" t="s">
        <v>585</v>
      </c>
      <c r="C21" s="104">
        <v>8</v>
      </c>
      <c r="D21" s="98" t="s">
        <v>1</v>
      </c>
      <c r="E21" s="104">
        <v>4</v>
      </c>
      <c r="F21" s="6" t="s">
        <v>580</v>
      </c>
      <c r="H21" s="98" t="s">
        <v>4</v>
      </c>
      <c r="I21" s="6" t="s">
        <v>540</v>
      </c>
      <c r="J21" s="104">
        <v>9</v>
      </c>
      <c r="K21" s="98" t="s">
        <v>1</v>
      </c>
      <c r="L21" s="104">
        <v>7</v>
      </c>
      <c r="M21" s="6" t="s">
        <v>541</v>
      </c>
      <c r="O21" s="98" t="s">
        <v>4</v>
      </c>
      <c r="P21" s="6"/>
      <c r="Q21" s="104">
        <v>0</v>
      </c>
      <c r="R21" s="98" t="s">
        <v>82</v>
      </c>
      <c r="S21" s="104">
        <v>8</v>
      </c>
      <c r="T21" s="6" t="s">
        <v>593</v>
      </c>
    </row>
    <row r="22" spans="1:20" x14ac:dyDescent="0.2">
      <c r="A22" s="99"/>
      <c r="B22" s="6" t="s">
        <v>468</v>
      </c>
      <c r="C22" s="105"/>
      <c r="D22" s="99"/>
      <c r="E22" s="105"/>
      <c r="F22" s="6" t="s">
        <v>582</v>
      </c>
      <c r="H22" s="99"/>
      <c r="I22" s="6" t="s">
        <v>542</v>
      </c>
      <c r="J22" s="105"/>
      <c r="K22" s="99"/>
      <c r="L22" s="105"/>
      <c r="M22" s="6" t="s">
        <v>530</v>
      </c>
      <c r="O22" s="99"/>
      <c r="P22" s="6"/>
      <c r="Q22" s="105"/>
      <c r="R22" s="99"/>
      <c r="S22" s="105"/>
      <c r="T22" s="6" t="s">
        <v>464</v>
      </c>
    </row>
    <row r="23" spans="1:20" ht="26.25" customHeight="1" x14ac:dyDescent="0.2">
      <c r="A23" s="3" t="s">
        <v>5</v>
      </c>
      <c r="B23" s="6" t="s">
        <v>469</v>
      </c>
      <c r="C23" s="7">
        <v>8</v>
      </c>
      <c r="D23" s="3" t="s">
        <v>1</v>
      </c>
      <c r="E23" s="7">
        <v>3</v>
      </c>
      <c r="F23" s="6" t="s">
        <v>576</v>
      </c>
      <c r="H23" s="3" t="s">
        <v>5</v>
      </c>
      <c r="I23" s="6" t="s">
        <v>535</v>
      </c>
      <c r="J23" s="7">
        <v>1</v>
      </c>
      <c r="K23" s="3" t="s">
        <v>1</v>
      </c>
      <c r="L23" s="7">
        <v>8</v>
      </c>
      <c r="M23" s="6" t="s">
        <v>520</v>
      </c>
      <c r="O23" s="3" t="s">
        <v>5</v>
      </c>
      <c r="P23" s="6" t="s">
        <v>589</v>
      </c>
      <c r="Q23" s="7">
        <v>1</v>
      </c>
      <c r="R23" s="3" t="s">
        <v>1</v>
      </c>
      <c r="S23" s="7">
        <v>8</v>
      </c>
      <c r="T23" s="6" t="s">
        <v>419</v>
      </c>
    </row>
    <row r="24" spans="1:20" ht="27" customHeight="1" x14ac:dyDescent="0.2">
      <c r="A24" s="3" t="s">
        <v>6</v>
      </c>
      <c r="B24" s="6" t="s">
        <v>465</v>
      </c>
      <c r="C24" s="7">
        <v>8</v>
      </c>
      <c r="D24" s="3" t="s">
        <v>1</v>
      </c>
      <c r="E24" s="7">
        <v>6</v>
      </c>
      <c r="F24" s="6" t="s">
        <v>579</v>
      </c>
      <c r="H24" s="3" t="s">
        <v>6</v>
      </c>
      <c r="I24" s="6" t="s">
        <v>543</v>
      </c>
      <c r="J24" s="7">
        <v>0</v>
      </c>
      <c r="K24" s="3" t="s">
        <v>1</v>
      </c>
      <c r="L24" s="7">
        <v>8</v>
      </c>
      <c r="M24" s="6" t="s">
        <v>536</v>
      </c>
      <c r="O24" s="3" t="s">
        <v>6</v>
      </c>
      <c r="P24" s="6" t="s">
        <v>592</v>
      </c>
      <c r="Q24" s="7">
        <v>8</v>
      </c>
      <c r="R24" s="3" t="s">
        <v>1</v>
      </c>
      <c r="S24" s="7">
        <v>2</v>
      </c>
      <c r="T24" s="6" t="s">
        <v>421</v>
      </c>
    </row>
    <row r="25" spans="1:20" ht="26.25" customHeight="1" x14ac:dyDescent="0.2">
      <c r="A25" s="3"/>
      <c r="B25" s="8">
        <v>40</v>
      </c>
      <c r="C25" s="9">
        <v>5</v>
      </c>
      <c r="D25" s="10" t="s">
        <v>1</v>
      </c>
      <c r="E25" s="9">
        <v>0</v>
      </c>
      <c r="F25" s="8">
        <v>17</v>
      </c>
      <c r="H25" s="3"/>
      <c r="I25" s="8">
        <v>16</v>
      </c>
      <c r="J25" s="9">
        <v>1</v>
      </c>
      <c r="K25" s="10" t="s">
        <v>1</v>
      </c>
      <c r="L25" s="9">
        <v>4</v>
      </c>
      <c r="M25" s="8">
        <v>39</v>
      </c>
      <c r="O25" s="3"/>
      <c r="P25" s="8">
        <v>25</v>
      </c>
      <c r="Q25" s="9">
        <v>3</v>
      </c>
      <c r="R25" s="10" t="s">
        <v>1</v>
      </c>
      <c r="S25" s="9">
        <v>2</v>
      </c>
      <c r="T25" s="8">
        <v>28</v>
      </c>
    </row>
    <row r="27" spans="1:20" x14ac:dyDescent="0.2">
      <c r="B27" s="103"/>
      <c r="C27" s="103"/>
      <c r="D27" s="102"/>
      <c r="E27" s="102"/>
      <c r="F27" s="102"/>
      <c r="I27" s="103">
        <v>45699</v>
      </c>
      <c r="J27" s="103"/>
      <c r="K27" s="102" t="s">
        <v>594</v>
      </c>
      <c r="L27" s="102"/>
      <c r="M27" s="102"/>
      <c r="P27" s="103">
        <v>45613</v>
      </c>
      <c r="Q27" s="103"/>
      <c r="R27" s="102" t="s">
        <v>544</v>
      </c>
      <c r="S27" s="102"/>
      <c r="T27" s="102"/>
    </row>
    <row r="28" spans="1:20" ht="26.25" customHeight="1" x14ac:dyDescent="0.2">
      <c r="A28" s="3"/>
      <c r="B28" s="100" t="s">
        <v>401</v>
      </c>
      <c r="C28" s="101"/>
      <c r="D28" s="60" t="s">
        <v>2</v>
      </c>
      <c r="E28" s="100" t="s">
        <v>402</v>
      </c>
      <c r="F28" s="101"/>
      <c r="G28" s="61"/>
      <c r="H28" s="60"/>
      <c r="I28" s="100" t="s">
        <v>21</v>
      </c>
      <c r="J28" s="101"/>
      <c r="K28" s="60" t="s">
        <v>2</v>
      </c>
      <c r="L28" s="100" t="s">
        <v>60</v>
      </c>
      <c r="M28" s="101"/>
      <c r="N28" s="61"/>
      <c r="O28" s="60"/>
      <c r="P28" s="100" t="s">
        <v>545</v>
      </c>
      <c r="Q28" s="101"/>
      <c r="R28" s="60" t="s">
        <v>2</v>
      </c>
      <c r="S28" s="100" t="s">
        <v>518</v>
      </c>
      <c r="T28" s="101"/>
    </row>
    <row r="29" spans="1:20" x14ac:dyDescent="0.2">
      <c r="A29" s="98" t="s">
        <v>3</v>
      </c>
      <c r="B29" s="6" t="s">
        <v>403</v>
      </c>
      <c r="C29" s="96">
        <v>8</v>
      </c>
      <c r="D29" s="94" t="s">
        <v>1</v>
      </c>
      <c r="E29" s="96">
        <v>5</v>
      </c>
      <c r="F29" s="6" t="s">
        <v>404</v>
      </c>
      <c r="H29" s="98" t="s">
        <v>3</v>
      </c>
      <c r="I29" s="6" t="s">
        <v>592</v>
      </c>
      <c r="J29" s="96">
        <v>8</v>
      </c>
      <c r="K29" s="94" t="s">
        <v>1</v>
      </c>
      <c r="L29" s="96">
        <v>5</v>
      </c>
      <c r="M29" s="6" t="s">
        <v>578</v>
      </c>
      <c r="O29" s="98" t="s">
        <v>3</v>
      </c>
      <c r="P29" s="6" t="s">
        <v>546</v>
      </c>
      <c r="Q29" s="96">
        <v>2</v>
      </c>
      <c r="R29" s="94" t="s">
        <v>1</v>
      </c>
      <c r="S29" s="96">
        <v>8</v>
      </c>
      <c r="T29" s="6" t="s">
        <v>547</v>
      </c>
    </row>
    <row r="30" spans="1:20" x14ac:dyDescent="0.2">
      <c r="A30" s="99"/>
      <c r="B30" s="6" t="s">
        <v>405</v>
      </c>
      <c r="C30" s="97"/>
      <c r="D30" s="95"/>
      <c r="E30" s="97"/>
      <c r="F30" s="6" t="s">
        <v>406</v>
      </c>
      <c r="H30" s="99"/>
      <c r="I30" s="6" t="s">
        <v>590</v>
      </c>
      <c r="J30" s="97"/>
      <c r="K30" s="95"/>
      <c r="L30" s="97"/>
      <c r="M30" s="6" t="s">
        <v>577</v>
      </c>
      <c r="O30" s="99"/>
      <c r="P30" s="6" t="s">
        <v>548</v>
      </c>
      <c r="Q30" s="97"/>
      <c r="R30" s="95"/>
      <c r="S30" s="97"/>
      <c r="T30" s="6" t="s">
        <v>522</v>
      </c>
    </row>
    <row r="31" spans="1:20" x14ac:dyDescent="0.2">
      <c r="A31" s="98" t="s">
        <v>0</v>
      </c>
      <c r="B31" s="6" t="s">
        <v>407</v>
      </c>
      <c r="C31" s="96">
        <v>8</v>
      </c>
      <c r="D31" s="94" t="s">
        <v>1</v>
      </c>
      <c r="E31" s="96">
        <v>3</v>
      </c>
      <c r="F31" s="6" t="s">
        <v>408</v>
      </c>
      <c r="H31" s="98" t="s">
        <v>0</v>
      </c>
      <c r="I31" s="6" t="s">
        <v>595</v>
      </c>
      <c r="J31" s="96">
        <v>8</v>
      </c>
      <c r="K31" s="94" t="s">
        <v>1</v>
      </c>
      <c r="L31" s="96">
        <v>1</v>
      </c>
      <c r="M31" s="6" t="s">
        <v>579</v>
      </c>
      <c r="O31" s="98" t="s">
        <v>0</v>
      </c>
      <c r="P31" s="6" t="s">
        <v>549</v>
      </c>
      <c r="Q31" s="96">
        <v>9</v>
      </c>
      <c r="R31" s="94" t="s">
        <v>1</v>
      </c>
      <c r="S31" s="96">
        <v>7</v>
      </c>
      <c r="T31" s="6" t="s">
        <v>528</v>
      </c>
    </row>
    <row r="32" spans="1:20" x14ac:dyDescent="0.2">
      <c r="A32" s="99"/>
      <c r="B32" s="6" t="s">
        <v>409</v>
      </c>
      <c r="C32" s="97"/>
      <c r="D32" s="95"/>
      <c r="E32" s="97"/>
      <c r="F32" s="6" t="s">
        <v>410</v>
      </c>
      <c r="H32" s="99"/>
      <c r="I32" s="6" t="s">
        <v>588</v>
      </c>
      <c r="J32" s="97"/>
      <c r="K32" s="95"/>
      <c r="L32" s="97"/>
      <c r="M32" s="6" t="s">
        <v>582</v>
      </c>
      <c r="O32" s="99"/>
      <c r="P32" s="6" t="s">
        <v>550</v>
      </c>
      <c r="Q32" s="97"/>
      <c r="R32" s="95"/>
      <c r="S32" s="97"/>
      <c r="T32" s="6" t="s">
        <v>530</v>
      </c>
    </row>
    <row r="33" spans="1:20" x14ac:dyDescent="0.2">
      <c r="A33" s="98" t="s">
        <v>4</v>
      </c>
      <c r="B33" s="6" t="s">
        <v>411</v>
      </c>
      <c r="C33" s="96">
        <v>8</v>
      </c>
      <c r="D33" s="94" t="s">
        <v>1</v>
      </c>
      <c r="E33" s="96">
        <v>5</v>
      </c>
      <c r="F33" s="6" t="s">
        <v>412</v>
      </c>
      <c r="H33" s="98" t="s">
        <v>4</v>
      </c>
      <c r="I33" s="6" t="s">
        <v>596</v>
      </c>
      <c r="J33" s="96">
        <v>8</v>
      </c>
      <c r="K33" s="94" t="s">
        <v>1</v>
      </c>
      <c r="L33" s="96">
        <v>1</v>
      </c>
      <c r="M33" s="6" t="s">
        <v>580</v>
      </c>
      <c r="O33" s="98" t="s">
        <v>4</v>
      </c>
      <c r="P33" s="6" t="s">
        <v>551</v>
      </c>
      <c r="Q33" s="104">
        <v>2</v>
      </c>
      <c r="R33" s="94" t="s">
        <v>1</v>
      </c>
      <c r="S33" s="96">
        <v>8</v>
      </c>
      <c r="T33" s="6" t="s">
        <v>541</v>
      </c>
    </row>
    <row r="34" spans="1:20" x14ac:dyDescent="0.2">
      <c r="A34" s="99"/>
      <c r="B34" s="6" t="s">
        <v>413</v>
      </c>
      <c r="C34" s="97"/>
      <c r="D34" s="95"/>
      <c r="E34" s="97"/>
      <c r="F34" s="6" t="s">
        <v>414</v>
      </c>
      <c r="H34" s="99"/>
      <c r="I34" s="6" t="s">
        <v>597</v>
      </c>
      <c r="J34" s="97"/>
      <c r="K34" s="95"/>
      <c r="L34" s="97"/>
      <c r="M34" s="6" t="s">
        <v>581</v>
      </c>
      <c r="O34" s="99"/>
      <c r="P34" s="6" t="s">
        <v>552</v>
      </c>
      <c r="Q34" s="105"/>
      <c r="R34" s="95"/>
      <c r="S34" s="97"/>
      <c r="T34" s="6" t="s">
        <v>539</v>
      </c>
    </row>
    <row r="35" spans="1:20" ht="26.25" customHeight="1" x14ac:dyDescent="0.2">
      <c r="A35" s="3" t="s">
        <v>5</v>
      </c>
      <c r="B35" s="6" t="s">
        <v>403</v>
      </c>
      <c r="C35" s="7">
        <v>8</v>
      </c>
      <c r="D35" s="11" t="s">
        <v>1</v>
      </c>
      <c r="E35" s="7">
        <v>6</v>
      </c>
      <c r="F35" s="6" t="s">
        <v>415</v>
      </c>
      <c r="H35" s="3" t="s">
        <v>5</v>
      </c>
      <c r="I35" s="6" t="s">
        <v>589</v>
      </c>
      <c r="J35" s="7">
        <v>2</v>
      </c>
      <c r="K35" s="11" t="s">
        <v>1</v>
      </c>
      <c r="L35" s="7">
        <v>8</v>
      </c>
      <c r="M35" s="6" t="s">
        <v>576</v>
      </c>
      <c r="O35" s="3" t="s">
        <v>5</v>
      </c>
      <c r="P35" s="6" t="s">
        <v>553</v>
      </c>
      <c r="Q35" s="7">
        <v>0</v>
      </c>
      <c r="R35" s="11" t="s">
        <v>1</v>
      </c>
      <c r="S35" s="7">
        <v>8</v>
      </c>
      <c r="T35" s="6" t="s">
        <v>522</v>
      </c>
    </row>
    <row r="36" spans="1:20" ht="27" customHeight="1" x14ac:dyDescent="0.2">
      <c r="A36" s="3" t="s">
        <v>6</v>
      </c>
      <c r="B36" s="6" t="s">
        <v>405</v>
      </c>
      <c r="C36" s="7">
        <v>8</v>
      </c>
      <c r="D36" s="11" t="s">
        <v>1</v>
      </c>
      <c r="E36" s="7">
        <v>3</v>
      </c>
      <c r="F36" s="6" t="s">
        <v>416</v>
      </c>
      <c r="H36" s="3" t="s">
        <v>6</v>
      </c>
      <c r="I36" s="6" t="s">
        <v>598</v>
      </c>
      <c r="J36" s="7">
        <v>8</v>
      </c>
      <c r="K36" s="11" t="s">
        <v>1</v>
      </c>
      <c r="L36" s="7">
        <v>2</v>
      </c>
      <c r="M36" s="6" t="s">
        <v>579</v>
      </c>
      <c r="O36" s="3" t="s">
        <v>6</v>
      </c>
      <c r="P36" s="6" t="s">
        <v>554</v>
      </c>
      <c r="Q36" s="7">
        <v>3</v>
      </c>
      <c r="R36" s="11" t="s">
        <v>1</v>
      </c>
      <c r="S36" s="7">
        <v>8</v>
      </c>
      <c r="T36" s="6" t="s">
        <v>539</v>
      </c>
    </row>
    <row r="37" spans="1:20" ht="26.25" customHeight="1" x14ac:dyDescent="0.2">
      <c r="A37" s="3"/>
      <c r="B37" s="8">
        <v>40</v>
      </c>
      <c r="C37" s="9">
        <v>5</v>
      </c>
      <c r="D37" s="10" t="s">
        <v>1</v>
      </c>
      <c r="E37" s="9">
        <v>0</v>
      </c>
      <c r="F37" s="8">
        <v>22</v>
      </c>
      <c r="H37" s="3"/>
      <c r="I37" s="8">
        <v>34</v>
      </c>
      <c r="J37" s="9">
        <v>4</v>
      </c>
      <c r="K37" s="10" t="s">
        <v>1</v>
      </c>
      <c r="L37" s="9">
        <v>1</v>
      </c>
      <c r="M37" s="8">
        <v>17</v>
      </c>
      <c r="O37" s="3"/>
      <c r="P37" s="8">
        <v>16</v>
      </c>
      <c r="Q37" s="9">
        <v>1</v>
      </c>
      <c r="R37" s="10" t="s">
        <v>1</v>
      </c>
      <c r="S37" s="9">
        <v>4</v>
      </c>
      <c r="T37" s="8">
        <v>39</v>
      </c>
    </row>
    <row r="39" spans="1:20" x14ac:dyDescent="0.2">
      <c r="B39" s="103">
        <v>45551</v>
      </c>
      <c r="C39" s="103"/>
      <c r="D39" s="102" t="s">
        <v>439</v>
      </c>
      <c r="E39" s="102"/>
      <c r="F39" s="102"/>
      <c r="I39" s="103">
        <v>45551</v>
      </c>
      <c r="J39" s="103"/>
      <c r="K39" s="102" t="s">
        <v>423</v>
      </c>
      <c r="L39" s="102"/>
      <c r="M39" s="102"/>
      <c r="P39" s="103">
        <v>45605</v>
      </c>
      <c r="Q39" s="103"/>
      <c r="R39" s="102" t="s">
        <v>512</v>
      </c>
      <c r="S39" s="102"/>
      <c r="T39" s="102"/>
    </row>
    <row r="40" spans="1:20" ht="26.25" customHeight="1" x14ac:dyDescent="0.2">
      <c r="A40" s="3"/>
      <c r="B40" s="100" t="s">
        <v>417</v>
      </c>
      <c r="C40" s="101"/>
      <c r="D40" s="60" t="s">
        <v>2</v>
      </c>
      <c r="E40" s="100" t="s">
        <v>58</v>
      </c>
      <c r="F40" s="101"/>
      <c r="G40" s="61"/>
      <c r="H40" s="60"/>
      <c r="I40" s="100" t="s">
        <v>424</v>
      </c>
      <c r="J40" s="101"/>
      <c r="K40" s="60" t="s">
        <v>2</v>
      </c>
      <c r="L40" s="100" t="s">
        <v>425</v>
      </c>
      <c r="M40" s="101"/>
      <c r="N40" s="61"/>
      <c r="O40" s="60"/>
      <c r="P40" s="100" t="s">
        <v>417</v>
      </c>
      <c r="Q40" s="101"/>
      <c r="R40" s="60" t="s">
        <v>2</v>
      </c>
      <c r="S40" s="100" t="s">
        <v>508</v>
      </c>
      <c r="T40" s="101"/>
    </row>
    <row r="41" spans="1:20" x14ac:dyDescent="0.2">
      <c r="A41" s="98" t="s">
        <v>3</v>
      </c>
      <c r="B41" s="6" t="s">
        <v>418</v>
      </c>
      <c r="C41" s="96">
        <v>6</v>
      </c>
      <c r="D41" s="94" t="s">
        <v>1</v>
      </c>
      <c r="E41" s="96">
        <v>8</v>
      </c>
      <c r="F41" s="6" t="s">
        <v>399</v>
      </c>
      <c r="H41" s="98" t="s">
        <v>3</v>
      </c>
      <c r="I41" s="6" t="s">
        <v>426</v>
      </c>
      <c r="J41" s="96">
        <v>8</v>
      </c>
      <c r="K41" s="94" t="s">
        <v>1</v>
      </c>
      <c r="L41" s="96">
        <v>4</v>
      </c>
      <c r="M41" s="6" t="s">
        <v>427</v>
      </c>
      <c r="O41" s="98" t="s">
        <v>3</v>
      </c>
      <c r="P41" s="6" t="s">
        <v>419</v>
      </c>
      <c r="Q41" s="96">
        <v>1</v>
      </c>
      <c r="R41" s="94" t="s">
        <v>1</v>
      </c>
      <c r="S41" s="96">
        <v>8</v>
      </c>
      <c r="T41" s="6" t="s">
        <v>513</v>
      </c>
    </row>
    <row r="42" spans="1:20" x14ac:dyDescent="0.2">
      <c r="A42" s="99"/>
      <c r="B42" s="6" t="s">
        <v>440</v>
      </c>
      <c r="C42" s="97"/>
      <c r="D42" s="95"/>
      <c r="E42" s="97"/>
      <c r="F42" s="6" t="s">
        <v>441</v>
      </c>
      <c r="H42" s="99"/>
      <c r="I42" s="6" t="s">
        <v>428</v>
      </c>
      <c r="J42" s="97"/>
      <c r="K42" s="95"/>
      <c r="L42" s="97"/>
      <c r="M42" s="6" t="s">
        <v>429</v>
      </c>
      <c r="O42" s="99"/>
      <c r="P42" s="6" t="s">
        <v>420</v>
      </c>
      <c r="Q42" s="97"/>
      <c r="R42" s="95"/>
      <c r="S42" s="97"/>
      <c r="T42" s="6" t="s">
        <v>555</v>
      </c>
    </row>
    <row r="43" spans="1:20" x14ac:dyDescent="0.2">
      <c r="A43" s="98" t="s">
        <v>0</v>
      </c>
      <c r="B43" s="6" t="s">
        <v>420</v>
      </c>
      <c r="C43" s="96">
        <v>8</v>
      </c>
      <c r="D43" s="94" t="s">
        <v>1</v>
      </c>
      <c r="E43" s="96">
        <v>0</v>
      </c>
      <c r="F43" s="6" t="s">
        <v>400</v>
      </c>
      <c r="H43" s="98" t="s">
        <v>0</v>
      </c>
      <c r="I43" s="6" t="s">
        <v>430</v>
      </c>
      <c r="J43" s="96">
        <v>8</v>
      </c>
      <c r="K43" s="94" t="s">
        <v>1</v>
      </c>
      <c r="L43" s="96">
        <v>1</v>
      </c>
      <c r="M43" s="6" t="s">
        <v>431</v>
      </c>
      <c r="O43" s="98" t="s">
        <v>0</v>
      </c>
      <c r="P43" s="6" t="s">
        <v>440</v>
      </c>
      <c r="Q43" s="96">
        <v>9</v>
      </c>
      <c r="R43" s="94" t="s">
        <v>1</v>
      </c>
      <c r="S43" s="96">
        <v>7</v>
      </c>
      <c r="T43" s="6" t="s">
        <v>510</v>
      </c>
    </row>
    <row r="44" spans="1:20" x14ac:dyDescent="0.2">
      <c r="A44" s="99"/>
      <c r="B44" s="6" t="s">
        <v>419</v>
      </c>
      <c r="C44" s="97"/>
      <c r="D44" s="95"/>
      <c r="E44" s="97"/>
      <c r="F44" s="6" t="s">
        <v>396</v>
      </c>
      <c r="H44" s="99"/>
      <c r="I44" s="6" t="s">
        <v>432</v>
      </c>
      <c r="J44" s="97"/>
      <c r="K44" s="95"/>
      <c r="L44" s="97"/>
      <c r="M44" s="6" t="s">
        <v>433</v>
      </c>
      <c r="O44" s="99"/>
      <c r="P44" s="6" t="s">
        <v>466</v>
      </c>
      <c r="Q44" s="97"/>
      <c r="R44" s="95"/>
      <c r="S44" s="97"/>
      <c r="T44" s="6" t="s">
        <v>511</v>
      </c>
    </row>
    <row r="45" spans="1:20" x14ac:dyDescent="0.2">
      <c r="A45" s="98" t="s">
        <v>4</v>
      </c>
      <c r="B45" s="6" t="s">
        <v>421</v>
      </c>
      <c r="C45" s="96">
        <v>9</v>
      </c>
      <c r="D45" s="94" t="s">
        <v>442</v>
      </c>
      <c r="E45" s="96">
        <v>8</v>
      </c>
      <c r="F45" s="6" t="s">
        <v>443</v>
      </c>
      <c r="H45" s="98" t="s">
        <v>4</v>
      </c>
      <c r="I45" s="6" t="s">
        <v>434</v>
      </c>
      <c r="J45" s="96">
        <v>8</v>
      </c>
      <c r="K45" s="94" t="s">
        <v>1</v>
      </c>
      <c r="L45" s="96">
        <v>0</v>
      </c>
      <c r="M45" s="6" t="s">
        <v>435</v>
      </c>
      <c r="O45" s="98" t="s">
        <v>4</v>
      </c>
      <c r="P45" s="6" t="s">
        <v>421</v>
      </c>
      <c r="Q45" s="96">
        <v>5</v>
      </c>
      <c r="R45" s="94" t="s">
        <v>1</v>
      </c>
      <c r="S45" s="96">
        <v>8</v>
      </c>
      <c r="T45" s="6" t="s">
        <v>556</v>
      </c>
    </row>
    <row r="46" spans="1:20" x14ac:dyDescent="0.2">
      <c r="A46" s="99"/>
      <c r="B46" s="6" t="s">
        <v>422</v>
      </c>
      <c r="C46" s="97"/>
      <c r="D46" s="95"/>
      <c r="E46" s="97"/>
      <c r="F46" s="6" t="s">
        <v>397</v>
      </c>
      <c r="H46" s="99"/>
      <c r="I46" s="6" t="s">
        <v>436</v>
      </c>
      <c r="J46" s="97"/>
      <c r="K46" s="95"/>
      <c r="L46" s="97"/>
      <c r="M46" s="6" t="s">
        <v>437</v>
      </c>
      <c r="O46" s="99"/>
      <c r="P46" s="6" t="s">
        <v>422</v>
      </c>
      <c r="Q46" s="97"/>
      <c r="R46" s="95"/>
      <c r="S46" s="97"/>
      <c r="T46" s="6" t="s">
        <v>514</v>
      </c>
    </row>
    <row r="47" spans="1:20" ht="26.25" customHeight="1" x14ac:dyDescent="0.2">
      <c r="A47" s="3" t="s">
        <v>5</v>
      </c>
      <c r="B47" s="6" t="s">
        <v>440</v>
      </c>
      <c r="C47" s="7">
        <v>8</v>
      </c>
      <c r="D47" s="11" t="s">
        <v>1</v>
      </c>
      <c r="E47" s="7">
        <v>3</v>
      </c>
      <c r="F47" s="6" t="s">
        <v>443</v>
      </c>
      <c r="H47" s="3" t="s">
        <v>5</v>
      </c>
      <c r="I47" s="6" t="s">
        <v>428</v>
      </c>
      <c r="J47" s="7">
        <v>8</v>
      </c>
      <c r="K47" s="11" t="s">
        <v>1</v>
      </c>
      <c r="L47" s="7">
        <v>5</v>
      </c>
      <c r="M47" s="6" t="s">
        <v>427</v>
      </c>
      <c r="O47" s="3" t="s">
        <v>5</v>
      </c>
      <c r="P47" s="6" t="s">
        <v>440</v>
      </c>
      <c r="Q47" s="7">
        <v>2</v>
      </c>
      <c r="R47" s="11" t="s">
        <v>1</v>
      </c>
      <c r="S47" s="7">
        <v>8</v>
      </c>
      <c r="T47" s="6" t="s">
        <v>555</v>
      </c>
    </row>
    <row r="48" spans="1:20" ht="27" customHeight="1" x14ac:dyDescent="0.2">
      <c r="A48" s="3" t="s">
        <v>6</v>
      </c>
      <c r="B48" s="6" t="s">
        <v>419</v>
      </c>
      <c r="C48" s="7">
        <v>8</v>
      </c>
      <c r="D48" s="11" t="s">
        <v>1</v>
      </c>
      <c r="E48" s="7">
        <v>1</v>
      </c>
      <c r="F48" s="6" t="s">
        <v>398</v>
      </c>
      <c r="H48" s="3" t="s">
        <v>6</v>
      </c>
      <c r="I48" s="6" t="s">
        <v>426</v>
      </c>
      <c r="J48" s="7">
        <v>8</v>
      </c>
      <c r="K48" s="11" t="s">
        <v>1</v>
      </c>
      <c r="L48" s="7">
        <v>3</v>
      </c>
      <c r="M48" s="6" t="s">
        <v>438</v>
      </c>
      <c r="O48" s="3" t="s">
        <v>6</v>
      </c>
      <c r="P48" s="6" t="s">
        <v>419</v>
      </c>
      <c r="Q48" s="7">
        <v>5</v>
      </c>
      <c r="R48" s="11" t="s">
        <v>1</v>
      </c>
      <c r="S48" s="7">
        <v>8</v>
      </c>
      <c r="T48" s="6" t="s">
        <v>513</v>
      </c>
    </row>
    <row r="49" spans="1:20" ht="26.25" customHeight="1" x14ac:dyDescent="0.2">
      <c r="A49" s="3"/>
      <c r="B49" s="8">
        <v>39</v>
      </c>
      <c r="C49" s="9">
        <v>4</v>
      </c>
      <c r="D49" s="10" t="s">
        <v>1</v>
      </c>
      <c r="E49" s="9">
        <v>1</v>
      </c>
      <c r="F49" s="8">
        <v>20</v>
      </c>
      <c r="H49" s="3"/>
      <c r="I49" s="8">
        <v>40</v>
      </c>
      <c r="J49" s="9">
        <v>5</v>
      </c>
      <c r="K49" s="10" t="s">
        <v>1</v>
      </c>
      <c r="L49" s="9">
        <v>0</v>
      </c>
      <c r="M49" s="8">
        <v>13</v>
      </c>
      <c r="O49" s="3"/>
      <c r="P49" s="8">
        <v>22</v>
      </c>
      <c r="Q49" s="9">
        <v>1</v>
      </c>
      <c r="R49" s="10" t="s">
        <v>1</v>
      </c>
      <c r="S49" s="9">
        <v>4</v>
      </c>
      <c r="T49" s="8">
        <v>39</v>
      </c>
    </row>
    <row r="51" spans="1:20" x14ac:dyDescent="0.2">
      <c r="B51" s="103">
        <v>45579</v>
      </c>
      <c r="C51" s="103"/>
      <c r="D51" s="102" t="s">
        <v>575</v>
      </c>
      <c r="E51" s="102"/>
      <c r="F51" s="102"/>
      <c r="I51" s="103">
        <v>45508</v>
      </c>
      <c r="J51" s="103"/>
      <c r="K51" s="102" t="s">
        <v>512</v>
      </c>
      <c r="L51" s="102"/>
      <c r="M51" s="102"/>
      <c r="P51" s="103">
        <v>45633</v>
      </c>
      <c r="Q51" s="103"/>
      <c r="R51" s="102" t="s">
        <v>516</v>
      </c>
      <c r="S51" s="102"/>
      <c r="T51" s="102"/>
    </row>
    <row r="52" spans="1:20" ht="26.25" customHeight="1" x14ac:dyDescent="0.2">
      <c r="A52" s="3"/>
      <c r="B52" s="100" t="s">
        <v>58</v>
      </c>
      <c r="C52" s="101"/>
      <c r="D52" s="60" t="s">
        <v>2</v>
      </c>
      <c r="E52" s="100" t="s">
        <v>60</v>
      </c>
      <c r="F52" s="101"/>
      <c r="G52" s="61"/>
      <c r="H52" s="60"/>
      <c r="I52" s="100" t="s">
        <v>58</v>
      </c>
      <c r="J52" s="101"/>
      <c r="K52" s="60" t="s">
        <v>2</v>
      </c>
      <c r="L52" s="100" t="s">
        <v>508</v>
      </c>
      <c r="M52" s="101"/>
      <c r="N52" s="61"/>
      <c r="O52" s="60"/>
      <c r="P52" s="100" t="s">
        <v>517</v>
      </c>
      <c r="Q52" s="101"/>
      <c r="R52" s="60" t="s">
        <v>2</v>
      </c>
      <c r="S52" s="100" t="s">
        <v>518</v>
      </c>
      <c r="T52" s="101"/>
    </row>
    <row r="53" spans="1:20" x14ac:dyDescent="0.2">
      <c r="A53" s="98" t="s">
        <v>3</v>
      </c>
      <c r="B53" s="6" t="s">
        <v>399</v>
      </c>
      <c r="C53" s="96">
        <v>4</v>
      </c>
      <c r="D53" s="94"/>
      <c r="E53" s="96">
        <v>8</v>
      </c>
      <c r="F53" s="6" t="s">
        <v>576</v>
      </c>
      <c r="H53" s="98" t="s">
        <v>3</v>
      </c>
      <c r="I53" s="6" t="s">
        <v>557</v>
      </c>
      <c r="J53" s="96">
        <v>1</v>
      </c>
      <c r="K53" s="94" t="s">
        <v>1</v>
      </c>
      <c r="L53" s="96">
        <v>8</v>
      </c>
      <c r="M53" s="6" t="s">
        <v>558</v>
      </c>
      <c r="O53" s="98" t="s">
        <v>3</v>
      </c>
      <c r="P53" s="6" t="s">
        <v>519</v>
      </c>
      <c r="Q53" s="96">
        <v>1</v>
      </c>
      <c r="R53" s="94" t="s">
        <v>1</v>
      </c>
      <c r="S53" s="96">
        <v>8</v>
      </c>
      <c r="T53" s="6" t="s">
        <v>520</v>
      </c>
    </row>
    <row r="54" spans="1:20" x14ac:dyDescent="0.2">
      <c r="A54" s="99"/>
      <c r="B54" s="6" t="s">
        <v>504</v>
      </c>
      <c r="C54" s="97"/>
      <c r="D54" s="95"/>
      <c r="E54" s="97"/>
      <c r="F54" s="6" t="s">
        <v>577</v>
      </c>
      <c r="H54" s="99"/>
      <c r="I54" s="6" t="s">
        <v>396</v>
      </c>
      <c r="J54" s="97"/>
      <c r="K54" s="95"/>
      <c r="L54" s="97"/>
      <c r="M54" s="6" t="s">
        <v>509</v>
      </c>
      <c r="O54" s="99"/>
      <c r="P54" s="6" t="s">
        <v>521</v>
      </c>
      <c r="Q54" s="97"/>
      <c r="R54" s="95"/>
      <c r="S54" s="97"/>
      <c r="T54" s="6" t="s">
        <v>522</v>
      </c>
    </row>
    <row r="55" spans="1:20" x14ac:dyDescent="0.2">
      <c r="A55" s="98" t="s">
        <v>0</v>
      </c>
      <c r="B55" s="6" t="s">
        <v>443</v>
      </c>
      <c r="C55" s="96">
        <v>8</v>
      </c>
      <c r="D55" s="94"/>
      <c r="E55" s="96">
        <v>1</v>
      </c>
      <c r="F55" s="6" t="s">
        <v>578</v>
      </c>
      <c r="H55" s="98" t="s">
        <v>0</v>
      </c>
      <c r="I55" s="6" t="s">
        <v>506</v>
      </c>
      <c r="J55" s="96">
        <v>8</v>
      </c>
      <c r="K55" s="94" t="s">
        <v>1</v>
      </c>
      <c r="L55" s="96">
        <v>4</v>
      </c>
      <c r="M55" s="6" t="s">
        <v>515</v>
      </c>
      <c r="O55" s="98" t="s">
        <v>0</v>
      </c>
      <c r="P55" s="6" t="s">
        <v>523</v>
      </c>
      <c r="Q55" s="96">
        <v>1</v>
      </c>
      <c r="R55" s="94" t="s">
        <v>1</v>
      </c>
      <c r="S55" s="96">
        <v>8</v>
      </c>
      <c r="T55" s="6" t="s">
        <v>524</v>
      </c>
    </row>
    <row r="56" spans="1:20" x14ac:dyDescent="0.2">
      <c r="A56" s="99"/>
      <c r="B56" s="6" t="s">
        <v>397</v>
      </c>
      <c r="C56" s="97"/>
      <c r="D56" s="95"/>
      <c r="E56" s="97"/>
      <c r="F56" s="6" t="s">
        <v>579</v>
      </c>
      <c r="H56" s="99"/>
      <c r="I56" s="6" t="s">
        <v>397</v>
      </c>
      <c r="J56" s="97"/>
      <c r="K56" s="95"/>
      <c r="L56" s="97"/>
      <c r="M56" s="6" t="s">
        <v>514</v>
      </c>
      <c r="O56" s="99"/>
      <c r="P56" s="6" t="s">
        <v>525</v>
      </c>
      <c r="Q56" s="97"/>
      <c r="R56" s="95"/>
      <c r="S56" s="97"/>
      <c r="T56" s="6" t="s">
        <v>526</v>
      </c>
    </row>
    <row r="57" spans="1:20" x14ac:dyDescent="0.2">
      <c r="A57" s="98" t="s">
        <v>4</v>
      </c>
      <c r="B57" s="6" t="s">
        <v>396</v>
      </c>
      <c r="C57" s="96">
        <v>8</v>
      </c>
      <c r="D57" s="94"/>
      <c r="E57" s="96">
        <v>6</v>
      </c>
      <c r="F57" s="6" t="s">
        <v>580</v>
      </c>
      <c r="H57" s="98" t="s">
        <v>4</v>
      </c>
      <c r="I57" s="6" t="s">
        <v>507</v>
      </c>
      <c r="J57" s="96">
        <v>8</v>
      </c>
      <c r="K57" s="94" t="s">
        <v>1</v>
      </c>
      <c r="L57" s="96">
        <v>6</v>
      </c>
      <c r="M57" s="6" t="s">
        <v>556</v>
      </c>
      <c r="O57" s="98" t="s">
        <v>4</v>
      </c>
      <c r="P57" s="6" t="s">
        <v>527</v>
      </c>
      <c r="Q57" s="96">
        <v>1</v>
      </c>
      <c r="R57" s="94" t="s">
        <v>1</v>
      </c>
      <c r="S57" s="96">
        <v>8</v>
      </c>
      <c r="T57" s="6" t="s">
        <v>528</v>
      </c>
    </row>
    <row r="58" spans="1:20" x14ac:dyDescent="0.2">
      <c r="A58" s="99"/>
      <c r="B58" s="6" t="s">
        <v>398</v>
      </c>
      <c r="C58" s="97"/>
      <c r="D58" s="95"/>
      <c r="E58" s="97"/>
      <c r="F58" s="6" t="s">
        <v>581</v>
      </c>
      <c r="H58" s="99"/>
      <c r="I58" s="6" t="s">
        <v>398</v>
      </c>
      <c r="J58" s="97"/>
      <c r="K58" s="95"/>
      <c r="L58" s="97"/>
      <c r="M58" s="6" t="s">
        <v>511</v>
      </c>
      <c r="O58" s="99"/>
      <c r="P58" s="6" t="s">
        <v>529</v>
      </c>
      <c r="Q58" s="97"/>
      <c r="R58" s="95"/>
      <c r="S58" s="97"/>
      <c r="T58" s="6" t="s">
        <v>530</v>
      </c>
    </row>
    <row r="59" spans="1:20" ht="26.25" customHeight="1" x14ac:dyDescent="0.2">
      <c r="A59" s="3" t="s">
        <v>5</v>
      </c>
      <c r="B59" s="6" t="s">
        <v>443</v>
      </c>
      <c r="C59" s="7">
        <v>8</v>
      </c>
      <c r="D59" s="11"/>
      <c r="E59" s="7">
        <v>0</v>
      </c>
      <c r="F59" s="6" t="s">
        <v>576</v>
      </c>
      <c r="H59" s="3" t="s">
        <v>5</v>
      </c>
      <c r="I59" s="6" t="s">
        <v>443</v>
      </c>
      <c r="J59" s="7">
        <v>5</v>
      </c>
      <c r="K59" s="11" t="s">
        <v>1</v>
      </c>
      <c r="L59" s="7">
        <v>8</v>
      </c>
      <c r="M59" s="6" t="s">
        <v>558</v>
      </c>
      <c r="O59" s="3" t="s">
        <v>5</v>
      </c>
      <c r="P59" s="6" t="s">
        <v>519</v>
      </c>
      <c r="Q59" s="7">
        <v>0</v>
      </c>
      <c r="R59" s="11" t="s">
        <v>1</v>
      </c>
      <c r="S59" s="7">
        <v>8</v>
      </c>
      <c r="T59" s="6" t="s">
        <v>520</v>
      </c>
    </row>
    <row r="60" spans="1:20" ht="27" customHeight="1" x14ac:dyDescent="0.2">
      <c r="A60" s="3" t="s">
        <v>6</v>
      </c>
      <c r="B60" s="6" t="s">
        <v>399</v>
      </c>
      <c r="C60" s="7">
        <v>8</v>
      </c>
      <c r="D60" s="11"/>
      <c r="E60" s="7">
        <v>0</v>
      </c>
      <c r="F60" s="6" t="s">
        <v>582</v>
      </c>
      <c r="H60" s="3" t="s">
        <v>6</v>
      </c>
      <c r="I60" s="6" t="s">
        <v>441</v>
      </c>
      <c r="J60" s="7">
        <v>5</v>
      </c>
      <c r="K60" s="11" t="s">
        <v>1</v>
      </c>
      <c r="L60" s="7">
        <v>8</v>
      </c>
      <c r="M60" s="6" t="s">
        <v>514</v>
      </c>
      <c r="O60" s="3" t="s">
        <v>6</v>
      </c>
      <c r="P60" s="6" t="s">
        <v>531</v>
      </c>
      <c r="Q60" s="7">
        <v>0</v>
      </c>
      <c r="R60" s="11" t="s">
        <v>1</v>
      </c>
      <c r="S60" s="7">
        <v>8</v>
      </c>
      <c r="T60" s="6" t="s">
        <v>522</v>
      </c>
    </row>
    <row r="61" spans="1:20" ht="26.25" customHeight="1" x14ac:dyDescent="0.2">
      <c r="A61" s="3"/>
      <c r="B61" s="8">
        <v>36</v>
      </c>
      <c r="C61" s="9">
        <v>4</v>
      </c>
      <c r="D61" s="10" t="s">
        <v>1</v>
      </c>
      <c r="E61" s="9">
        <v>1</v>
      </c>
      <c r="F61" s="8">
        <v>15</v>
      </c>
      <c r="H61" s="3"/>
      <c r="I61" s="8">
        <v>27</v>
      </c>
      <c r="J61" s="9">
        <v>2</v>
      </c>
      <c r="K61" s="10" t="s">
        <v>1</v>
      </c>
      <c r="L61" s="9">
        <v>3</v>
      </c>
      <c r="M61" s="8">
        <v>34</v>
      </c>
      <c r="O61" s="3"/>
      <c r="P61" s="8">
        <v>3</v>
      </c>
      <c r="Q61" s="9">
        <v>0</v>
      </c>
      <c r="R61" s="10" t="s">
        <v>1</v>
      </c>
      <c r="S61" s="9">
        <v>5</v>
      </c>
      <c r="T61" s="8">
        <v>40</v>
      </c>
    </row>
  </sheetData>
  <mergeCells count="240">
    <mergeCell ref="P51:Q51"/>
    <mergeCell ref="R51:T51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O29:O30"/>
    <mergeCell ref="Q29:Q30"/>
    <mergeCell ref="R29:R30"/>
    <mergeCell ref="S29:S30"/>
    <mergeCell ref="P40:Q40"/>
    <mergeCell ref="S40:T40"/>
    <mergeCell ref="O41:O42"/>
    <mergeCell ref="Q41:Q42"/>
    <mergeCell ref="R41:R42"/>
    <mergeCell ref="S41:S42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P4:Q4"/>
    <mergeCell ref="S4:T4"/>
    <mergeCell ref="O5:O6"/>
    <mergeCell ref="Q5:Q6"/>
    <mergeCell ref="R5:R6"/>
    <mergeCell ref="S5:S6"/>
    <mergeCell ref="O9:O10"/>
    <mergeCell ref="Q9:Q10"/>
    <mergeCell ref="R9:R10"/>
    <mergeCell ref="S9:S10"/>
    <mergeCell ref="O7:O8"/>
    <mergeCell ref="Q7:Q8"/>
    <mergeCell ref="O57:O58"/>
    <mergeCell ref="Q57:Q58"/>
    <mergeCell ref="R57:R58"/>
    <mergeCell ref="S57:S58"/>
    <mergeCell ref="O55:O56"/>
    <mergeCell ref="Q55:Q56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R55:R56"/>
    <mergeCell ref="S55:S56"/>
    <mergeCell ref="P52:Q52"/>
    <mergeCell ref="S52:T52"/>
    <mergeCell ref="O53:O54"/>
    <mergeCell ref="Q53:Q54"/>
    <mergeCell ref="R53:R54"/>
    <mergeCell ref="S53:S54"/>
    <mergeCell ref="O45:O46"/>
    <mergeCell ref="Q45:Q46"/>
    <mergeCell ref="R45:R46"/>
    <mergeCell ref="S45:S46"/>
    <mergeCell ref="O43:O44"/>
    <mergeCell ref="Q43:Q44"/>
    <mergeCell ref="R43:R44"/>
    <mergeCell ref="S43:S44"/>
    <mergeCell ref="B40:C40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P16:Q16"/>
    <mergeCell ref="S16:T16"/>
    <mergeCell ref="O17:O18"/>
    <mergeCell ref="Q17:Q18"/>
    <mergeCell ref="R17:R18"/>
    <mergeCell ref="S17:S18"/>
    <mergeCell ref="O21:O22"/>
    <mergeCell ref="Q21:Q22"/>
    <mergeCell ref="R21:R22"/>
    <mergeCell ref="S21:S22"/>
    <mergeCell ref="O19:O20"/>
    <mergeCell ref="Q19:Q20"/>
    <mergeCell ref="R19:R20"/>
    <mergeCell ref="S19:S20"/>
    <mergeCell ref="R7:R8"/>
    <mergeCell ref="S7:S8"/>
    <mergeCell ref="K5:K6"/>
    <mergeCell ref="L5:L6"/>
    <mergeCell ref="J7:J8"/>
    <mergeCell ref="K7:K8"/>
    <mergeCell ref="L7:L8"/>
    <mergeCell ref="J5:J6"/>
    <mergeCell ref="A9:A10"/>
    <mergeCell ref="A5:A6"/>
    <mergeCell ref="A7:A8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B4:C4"/>
    <mergeCell ref="E4:F4"/>
    <mergeCell ref="D7:D8"/>
    <mergeCell ref="E7:E8"/>
    <mergeCell ref="K9:K10"/>
    <mergeCell ref="L9:L10"/>
    <mergeCell ref="B16:C16"/>
    <mergeCell ref="E16:F16"/>
    <mergeCell ref="I16:J16"/>
    <mergeCell ref="L16:M16"/>
    <mergeCell ref="J9:J10"/>
    <mergeCell ref="E9:E10"/>
    <mergeCell ref="D9:D10"/>
    <mergeCell ref="C9:C10"/>
    <mergeCell ref="K17:K18"/>
    <mergeCell ref="L17:L18"/>
    <mergeCell ref="H19:H20"/>
    <mergeCell ref="J19:J20"/>
    <mergeCell ref="K19:K20"/>
    <mergeCell ref="L19:L20"/>
    <mergeCell ref="A21:A22"/>
    <mergeCell ref="C21:C22"/>
    <mergeCell ref="D21:D22"/>
    <mergeCell ref="E21:E22"/>
    <mergeCell ref="H17:H18"/>
    <mergeCell ref="J17:J18"/>
    <mergeCell ref="H21:H22"/>
    <mergeCell ref="J21:J22"/>
    <mergeCell ref="A17:A18"/>
    <mergeCell ref="C17:C18"/>
    <mergeCell ref="D17:D18"/>
    <mergeCell ref="E17:E18"/>
    <mergeCell ref="A19:A20"/>
    <mergeCell ref="C19:C20"/>
    <mergeCell ref="D19:D20"/>
    <mergeCell ref="E19:E20"/>
    <mergeCell ref="L21:L22"/>
    <mergeCell ref="K21:K22"/>
    <mergeCell ref="B52:C52"/>
    <mergeCell ref="E52:F52"/>
    <mergeCell ref="K45:K46"/>
    <mergeCell ref="L45:L46"/>
    <mergeCell ref="B28:C28"/>
    <mergeCell ref="E28:F28"/>
    <mergeCell ref="A29:A30"/>
    <mergeCell ref="C29:C30"/>
    <mergeCell ref="D29:D30"/>
    <mergeCell ref="E29:E3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51:C51"/>
    <mergeCell ref="D51:F51"/>
    <mergeCell ref="I51:J51"/>
    <mergeCell ref="K51:M51"/>
    <mergeCell ref="L55:L56"/>
    <mergeCell ref="H57:H58"/>
    <mergeCell ref="J33:J34"/>
    <mergeCell ref="K33:K34"/>
    <mergeCell ref="L33:L34"/>
    <mergeCell ref="H31:H32"/>
    <mergeCell ref="J31:J32"/>
    <mergeCell ref="K31:K32"/>
    <mergeCell ref="L31:L32"/>
    <mergeCell ref="H33:H34"/>
    <mergeCell ref="A33:A34"/>
    <mergeCell ref="C33:C34"/>
    <mergeCell ref="D33:D34"/>
    <mergeCell ref="E33:E34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D43:D44"/>
    <mergeCell ref="E43:E44"/>
    <mergeCell ref="A57:A58"/>
    <mergeCell ref="C57:C58"/>
    <mergeCell ref="D57:D58"/>
    <mergeCell ref="E57:E58"/>
    <mergeCell ref="L52:M52"/>
    <mergeCell ref="H53:H54"/>
    <mergeCell ref="J53:J54"/>
    <mergeCell ref="K53:K54"/>
    <mergeCell ref="L53:L54"/>
    <mergeCell ref="K57:K58"/>
    <mergeCell ref="A53:A54"/>
    <mergeCell ref="C53:C54"/>
    <mergeCell ref="D53:D54"/>
    <mergeCell ref="E53:E54"/>
    <mergeCell ref="A55:A56"/>
    <mergeCell ref="C55:C56"/>
    <mergeCell ref="D55:D56"/>
    <mergeCell ref="E55:E56"/>
    <mergeCell ref="J57:J58"/>
    <mergeCell ref="I52:J52"/>
    <mergeCell ref="L57:L58"/>
    <mergeCell ref="H55:H56"/>
    <mergeCell ref="J55:J56"/>
    <mergeCell ref="K55:K56"/>
  </mergeCells>
  <phoneticPr fontId="4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組み合わせ</vt:lpstr>
      <vt:lpstr>GA</vt:lpstr>
      <vt:lpstr>GB</vt:lpstr>
      <vt:lpstr>1A</vt:lpstr>
      <vt:lpstr>1B</vt:lpstr>
      <vt:lpstr>2A</vt:lpstr>
      <vt:lpstr>GA詳細</vt:lpstr>
      <vt:lpstr>GB詳細</vt:lpstr>
      <vt:lpstr>1A詳細</vt:lpstr>
      <vt:lpstr>1B詳細</vt:lpstr>
      <vt:lpstr>2A詳細</vt:lpstr>
      <vt:lpstr>順位決定戦・入替戦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2012-06-30T14:18:06Z</cp:lastPrinted>
  <dcterms:created xsi:type="dcterms:W3CDTF">2003-08-30T01:30:00Z</dcterms:created>
  <dcterms:modified xsi:type="dcterms:W3CDTF">2025-04-29T03:32:29Z</dcterms:modified>
</cp:coreProperties>
</file>