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4B51363-78C8-43B1-AE1A-A0DD6E5C4FE4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結果報告" sheetId="4" r:id="rId1"/>
    <sheet name="書き方" sheetId="5" r:id="rId2"/>
    <sheet name="組み合わせ" sheetId="6" r:id="rId3"/>
    <sheet name="1部" sheetId="7" r:id="rId4"/>
    <sheet name="2部" sheetId="8" r:id="rId5"/>
    <sheet name="3部" sheetId="9" r:id="rId6"/>
  </sheets>
  <calcPr calcId="191029"/>
</workbook>
</file>

<file path=xl/calcChain.xml><?xml version="1.0" encoding="utf-8"?>
<calcChain xmlns="http://schemas.openxmlformats.org/spreadsheetml/2006/main">
  <c r="H18" i="4" l="1"/>
  <c r="G18" i="4"/>
  <c r="H17" i="4"/>
  <c r="G17" i="4"/>
  <c r="H15" i="4"/>
  <c r="G15" i="4"/>
  <c r="H13" i="4"/>
  <c r="G13" i="4"/>
  <c r="H11" i="4"/>
  <c r="E19" i="4" s="1"/>
  <c r="G11" i="4"/>
  <c r="C19" i="4" s="1"/>
  <c r="U42" i="4" l="1"/>
  <c r="T42" i="4"/>
  <c r="S42" i="4"/>
  <c r="R42" i="4"/>
  <c r="Q42" i="4"/>
  <c r="P42" i="4"/>
  <c r="O42" i="4"/>
  <c r="N42" i="4"/>
  <c r="M42" i="4"/>
  <c r="U41" i="4"/>
  <c r="T41" i="4"/>
  <c r="S41" i="4"/>
  <c r="R41" i="4"/>
  <c r="Q41" i="4"/>
  <c r="P41" i="4"/>
  <c r="O41" i="4"/>
  <c r="N41" i="4"/>
  <c r="M41" i="4"/>
  <c r="U40" i="4"/>
  <c r="T40" i="4"/>
  <c r="S40" i="4"/>
  <c r="R40" i="4"/>
  <c r="Q40" i="4"/>
  <c r="P40" i="4"/>
  <c r="O40" i="4"/>
  <c r="N40" i="4"/>
  <c r="M40" i="4"/>
  <c r="U39" i="4"/>
  <c r="T39" i="4"/>
  <c r="S39" i="4"/>
  <c r="R39" i="4"/>
  <c r="Q39" i="4"/>
  <c r="P39" i="4"/>
  <c r="O39" i="4"/>
  <c r="N39" i="4"/>
  <c r="M39" i="4"/>
  <c r="U38" i="4"/>
  <c r="T38" i="4"/>
  <c r="S38" i="4"/>
  <c r="R38" i="4"/>
  <c r="Q38" i="4"/>
  <c r="P38" i="4"/>
  <c r="O38" i="4"/>
  <c r="N38" i="4"/>
  <c r="M38" i="4"/>
  <c r="U37" i="4"/>
  <c r="T37" i="4"/>
  <c r="S37" i="4"/>
  <c r="R37" i="4"/>
  <c r="Q37" i="4"/>
  <c r="P37" i="4"/>
  <c r="O37" i="4"/>
  <c r="N37" i="4"/>
  <c r="I10" i="4" l="1"/>
  <c r="M37" i="4"/>
  <c r="U36" i="4"/>
  <c r="T36" i="4"/>
  <c r="S36" i="4"/>
  <c r="R36" i="4"/>
  <c r="Q36" i="4"/>
  <c r="P36" i="4"/>
  <c r="O36" i="4"/>
  <c r="N36" i="4"/>
  <c r="M36" i="4"/>
  <c r="U35" i="4"/>
  <c r="T35" i="4"/>
  <c r="S35" i="4"/>
  <c r="R35" i="4"/>
  <c r="Q35" i="4"/>
  <c r="P35" i="4"/>
  <c r="O35" i="4"/>
  <c r="N35" i="4"/>
  <c r="M35" i="4"/>
  <c r="U34" i="4"/>
  <c r="T34" i="4"/>
  <c r="S34" i="4"/>
  <c r="R34" i="4"/>
  <c r="Q34" i="4"/>
  <c r="P34" i="4"/>
  <c r="O34" i="4"/>
  <c r="N34" i="4"/>
  <c r="M34" i="4"/>
  <c r="U33" i="4"/>
  <c r="T33" i="4"/>
  <c r="S33" i="4"/>
  <c r="R33" i="4"/>
  <c r="Q33" i="4"/>
  <c r="P33" i="4"/>
  <c r="O33" i="4"/>
  <c r="N33" i="4"/>
  <c r="M33" i="4"/>
  <c r="U32" i="4"/>
  <c r="T32" i="4"/>
  <c r="S32" i="4"/>
  <c r="R32" i="4"/>
  <c r="Q32" i="4"/>
  <c r="P32" i="4"/>
  <c r="O32" i="4"/>
  <c r="N32" i="4"/>
  <c r="M32" i="4"/>
  <c r="U31" i="4"/>
  <c r="T31" i="4"/>
  <c r="S31" i="4"/>
  <c r="R31" i="4"/>
  <c r="Q31" i="4"/>
  <c r="P31" i="4"/>
  <c r="O31" i="4"/>
  <c r="N31" i="4"/>
  <c r="M31" i="4"/>
  <c r="U30" i="4"/>
  <c r="T30" i="4"/>
  <c r="S30" i="4"/>
  <c r="R30" i="4"/>
  <c r="Q30" i="4"/>
  <c r="P30" i="4"/>
  <c r="O30" i="4"/>
  <c r="N30" i="4"/>
  <c r="M30" i="4"/>
  <c r="U29" i="4"/>
  <c r="T29" i="4"/>
  <c r="S29" i="4"/>
  <c r="R29" i="4"/>
  <c r="Q29" i="4"/>
  <c r="P29" i="4"/>
  <c r="O29" i="4"/>
  <c r="N29" i="4"/>
  <c r="M29" i="4"/>
  <c r="U28" i="4"/>
  <c r="T28" i="4"/>
  <c r="S28" i="4"/>
  <c r="R28" i="4"/>
  <c r="Q28" i="4"/>
  <c r="P28" i="4"/>
  <c r="O28" i="4"/>
  <c r="N28" i="4"/>
  <c r="M28" i="4"/>
  <c r="U27" i="4"/>
  <c r="T27" i="4"/>
  <c r="S27" i="4"/>
  <c r="R27" i="4"/>
  <c r="Q27" i="4"/>
  <c r="P27" i="4"/>
  <c r="O27" i="4"/>
  <c r="N27" i="4"/>
  <c r="M27" i="4"/>
  <c r="U26" i="4"/>
  <c r="T26" i="4"/>
  <c r="S26" i="4"/>
  <c r="R26" i="4"/>
  <c r="Q26" i="4"/>
  <c r="P26" i="4"/>
  <c r="O26" i="4"/>
  <c r="N26" i="4"/>
  <c r="M26" i="4"/>
  <c r="U25" i="4"/>
  <c r="T25" i="4"/>
  <c r="S25" i="4"/>
  <c r="R25" i="4"/>
  <c r="Q25" i="4"/>
  <c r="P25" i="4"/>
  <c r="O25" i="4"/>
  <c r="N25" i="4"/>
  <c r="M25" i="4"/>
  <c r="U24" i="4"/>
  <c r="T24" i="4"/>
  <c r="S24" i="4"/>
  <c r="R24" i="4"/>
  <c r="Q24" i="4"/>
  <c r="P24" i="4"/>
  <c r="O24" i="4"/>
  <c r="N24" i="4"/>
  <c r="M24" i="4"/>
  <c r="U23" i="4"/>
  <c r="T23" i="4"/>
  <c r="S23" i="4"/>
  <c r="R23" i="4"/>
  <c r="Q23" i="4"/>
  <c r="P23" i="4"/>
  <c r="O23" i="4"/>
  <c r="N23" i="4"/>
  <c r="M23" i="4"/>
  <c r="U22" i="4"/>
  <c r="T22" i="4"/>
  <c r="S22" i="4"/>
  <c r="R22" i="4"/>
  <c r="Q22" i="4"/>
  <c r="P22" i="4"/>
  <c r="O22" i="4"/>
  <c r="N22" i="4"/>
  <c r="M22" i="4"/>
  <c r="U21" i="4"/>
  <c r="T21" i="4"/>
  <c r="S21" i="4"/>
  <c r="R21" i="4"/>
  <c r="Q21" i="4"/>
  <c r="P21" i="4"/>
  <c r="O21" i="4"/>
  <c r="N21" i="4"/>
  <c r="M21" i="4"/>
  <c r="F26" i="4"/>
  <c r="F25" i="4"/>
  <c r="F24" i="4"/>
  <c r="F23" i="4"/>
  <c r="F22" i="4"/>
  <c r="F21" i="4"/>
  <c r="I7" i="4"/>
  <c r="K38" i="4" l="1"/>
  <c r="K39" i="4"/>
  <c r="J38" i="4"/>
  <c r="J39" i="4"/>
  <c r="B5" i="4"/>
  <c r="K32" i="4"/>
  <c r="B19" i="4"/>
  <c r="F19" i="4"/>
  <c r="F16" i="5"/>
  <c r="B16" i="5"/>
  <c r="K40" i="4" l="1"/>
  <c r="K34" i="4"/>
  <c r="K26" i="4"/>
  <c r="K22" i="4"/>
  <c r="J40" i="4"/>
  <c r="J30" i="4"/>
  <c r="J26" i="4"/>
  <c r="K21" i="4"/>
  <c r="K30" i="4"/>
  <c r="J34" i="4"/>
  <c r="J22" i="4"/>
  <c r="K37" i="4"/>
  <c r="K33" i="4"/>
  <c r="K29" i="4"/>
  <c r="K25" i="4"/>
  <c r="J37" i="4"/>
  <c r="J33" i="4"/>
  <c r="J29" i="4"/>
  <c r="J25" i="4"/>
  <c r="J21" i="4"/>
  <c r="K28" i="4"/>
  <c r="J32" i="4"/>
  <c r="K35" i="4"/>
  <c r="J41" i="4"/>
  <c r="J23" i="4"/>
  <c r="K36" i="4"/>
  <c r="J42" i="4"/>
  <c r="J24" i="4"/>
  <c r="K27" i="4"/>
  <c r="J31" i="4"/>
  <c r="J36" i="4"/>
  <c r="K41" i="4"/>
  <c r="K23" i="4"/>
  <c r="J27" i="4"/>
  <c r="K24" i="4"/>
  <c r="J28" i="4"/>
  <c r="K31" i="4"/>
  <c r="J35" i="4"/>
  <c r="K42" i="4"/>
</calcChain>
</file>

<file path=xl/sharedStrings.xml><?xml version="1.0" encoding="utf-8"?>
<sst xmlns="http://schemas.openxmlformats.org/spreadsheetml/2006/main" count="400" uniqueCount="368">
  <si>
    <t>D2</t>
    <phoneticPr fontId="3"/>
  </si>
  <si>
    <t>-</t>
    <phoneticPr fontId="3"/>
  </si>
  <si>
    <t>v.s</t>
    <phoneticPr fontId="3"/>
  </si>
  <si>
    <t>D1</t>
    <phoneticPr fontId="3"/>
  </si>
  <si>
    <t>D3</t>
    <phoneticPr fontId="3"/>
  </si>
  <si>
    <t>S1</t>
    <phoneticPr fontId="3"/>
  </si>
  <si>
    <t>S2</t>
    <phoneticPr fontId="3"/>
  </si>
  <si>
    <t>試合結果報告の書き方例</t>
    <rPh sb="0" eb="2">
      <t>シアイ</t>
    </rPh>
    <rPh sb="2" eb="4">
      <t>ケッカ</t>
    </rPh>
    <rPh sb="4" eb="6">
      <t>ホウコク</t>
    </rPh>
    <rPh sb="7" eb="8">
      <t>カ</t>
    </rPh>
    <rPh sb="9" eb="10">
      <t>カタ</t>
    </rPh>
    <rPh sb="10" eb="11">
      <t>レイ</t>
    </rPh>
    <phoneticPr fontId="3"/>
  </si>
  <si>
    <t>鈴木　一郎</t>
    <rPh sb="0" eb="2">
      <t>スズキ</t>
    </rPh>
    <rPh sb="3" eb="5">
      <t>イチロウ</t>
    </rPh>
    <phoneticPr fontId="3"/>
  </si>
  <si>
    <t>松井　秀樹</t>
    <rPh sb="0" eb="2">
      <t>マツイ</t>
    </rPh>
    <rPh sb="3" eb="5">
      <t>ヒデキ</t>
    </rPh>
    <phoneticPr fontId="3"/>
  </si>
  <si>
    <t>7/4</t>
    <phoneticPr fontId="3"/>
  </si>
  <si>
    <t>長嶋　茂雄</t>
    <rPh sb="0" eb="2">
      <t>ナガシマ</t>
    </rPh>
    <rPh sb="3" eb="5">
      <t>シゲオ</t>
    </rPh>
    <phoneticPr fontId="3"/>
  </si>
  <si>
    <t>王　貞治</t>
    <rPh sb="0" eb="1">
      <t>オウ</t>
    </rPh>
    <rPh sb="2" eb="4">
      <t>サダハル</t>
    </rPh>
    <phoneticPr fontId="3"/>
  </si>
  <si>
    <t>日付</t>
    <rPh sb="0" eb="2">
      <t>ヒヅケ</t>
    </rPh>
    <phoneticPr fontId="3"/>
  </si>
  <si>
    <t>会場</t>
    <rPh sb="0" eb="2">
      <t>カイジョウ</t>
    </rPh>
    <phoneticPr fontId="3"/>
  </si>
  <si>
    <t>三菱コート</t>
    <rPh sb="0" eb="2">
      <t>ミツビシ</t>
    </rPh>
    <phoneticPr fontId="3"/>
  </si>
  <si>
    <t>ret</t>
    <phoneticPr fontId="3"/>
  </si>
  <si>
    <t>-</t>
    <phoneticPr fontId="3"/>
  </si>
  <si>
    <t>掛布　雅之</t>
    <rPh sb="0" eb="2">
      <t>カケフ</t>
    </rPh>
    <rPh sb="3" eb="5">
      <t>マサユキ</t>
    </rPh>
    <phoneticPr fontId="3"/>
  </si>
  <si>
    <t>松井　和頭央</t>
    <rPh sb="0" eb="2">
      <t>マツイ</t>
    </rPh>
    <rPh sb="3" eb="4">
      <t>ワ</t>
    </rPh>
    <rPh sb="4" eb="5">
      <t>アタマ</t>
    </rPh>
    <rPh sb="5" eb="6">
      <t>ヒサシ</t>
    </rPh>
    <phoneticPr fontId="3"/>
  </si>
  <si>
    <t>井口　資仁</t>
    <rPh sb="0" eb="2">
      <t>イグチ</t>
    </rPh>
    <phoneticPr fontId="3"/>
  </si>
  <si>
    <t>金本　知憲</t>
    <phoneticPr fontId="3"/>
  </si>
  <si>
    <t>清原 和博</t>
    <phoneticPr fontId="3"/>
  </si>
  <si>
    <t>岡田　彰布</t>
    <rPh sb="0" eb="2">
      <t>オカダ</t>
    </rPh>
    <phoneticPr fontId="3"/>
  </si>
  <si>
    <t>地区</t>
    <rPh sb="0" eb="2">
      <t>チク</t>
    </rPh>
    <phoneticPr fontId="3"/>
  </si>
  <si>
    <t>リーグ</t>
    <phoneticPr fontId="3"/>
  </si>
  <si>
    <t>ブロック</t>
    <phoneticPr fontId="3"/>
  </si>
  <si>
    <t>関西</t>
    <rPh sb="0" eb="2">
      <t>カンサイ</t>
    </rPh>
    <phoneticPr fontId="3"/>
  </si>
  <si>
    <t>ゴールド</t>
    <phoneticPr fontId="3"/>
  </si>
  <si>
    <t>A</t>
    <phoneticPr fontId="3"/>
  </si>
  <si>
    <t>＊”黄色”の欄のみ記入のこと</t>
    <rPh sb="2" eb="4">
      <t>キイロ</t>
    </rPh>
    <rPh sb="6" eb="7">
      <t>ラン</t>
    </rPh>
    <rPh sb="9" eb="11">
      <t>キニュウ</t>
    </rPh>
    <phoneticPr fontId="3"/>
  </si>
  <si>
    <t>ファイル名のつけ方</t>
    <rPh sb="4" eb="5">
      <t>メイ</t>
    </rPh>
    <rPh sb="8" eb="9">
      <t>カタ</t>
    </rPh>
    <phoneticPr fontId="3"/>
  </si>
  <si>
    <t>北海道、北信越、関東、東海、関西、中国、北九州、南九州</t>
    <rPh sb="0" eb="3">
      <t>ホッカイドウ</t>
    </rPh>
    <rPh sb="4" eb="5">
      <t>ホク</t>
    </rPh>
    <rPh sb="5" eb="7">
      <t>シンエツ</t>
    </rPh>
    <rPh sb="8" eb="10">
      <t>カントウ</t>
    </rPh>
    <rPh sb="11" eb="13">
      <t>トウカイ</t>
    </rPh>
    <rPh sb="14" eb="16">
      <t>カンサイ</t>
    </rPh>
    <rPh sb="17" eb="19">
      <t>チュウゴク</t>
    </rPh>
    <rPh sb="20" eb="23">
      <t>キタキュウシュウ</t>
    </rPh>
    <rPh sb="24" eb="25">
      <t>ミナミ</t>
    </rPh>
    <rPh sb="25" eb="27">
      <t>キュウシュウ</t>
    </rPh>
    <phoneticPr fontId="3"/>
  </si>
  <si>
    <t>・[地区]</t>
    <rPh sb="2" eb="4">
      <t>チク</t>
    </rPh>
    <phoneticPr fontId="3"/>
  </si>
  <si>
    <t>･[リーグ]</t>
    <phoneticPr fontId="3"/>
  </si>
  <si>
    <t>・[ブロック]</t>
    <phoneticPr fontId="3"/>
  </si>
  <si>
    <t>ゴールド＝G、1部＝１、2部＝２・・・（全角文字）</t>
    <rPh sb="8" eb="9">
      <t>ブ</t>
    </rPh>
    <rPh sb="13" eb="14">
      <t>ブ</t>
    </rPh>
    <rPh sb="20" eb="22">
      <t>ゼンカク</t>
    </rPh>
    <rPh sb="22" eb="24">
      <t>モジ</t>
    </rPh>
    <phoneticPr fontId="3"/>
  </si>
  <si>
    <t>Aブロック＝A、Bブロック＝B、　（全角文字）　ブロック分けがない場合は不要</t>
    <rPh sb="18" eb="20">
      <t>ゼンカク</t>
    </rPh>
    <rPh sb="20" eb="22">
      <t>モジ</t>
    </rPh>
    <phoneticPr fontId="3"/>
  </si>
  <si>
    <t>例：　</t>
    <rPh sb="0" eb="1">
      <t>レイ</t>
    </rPh>
    <phoneticPr fontId="3"/>
  </si>
  <si>
    <t>試合日付と試合会場を記入</t>
  </si>
  <si>
    <t>選手名はフルネームで。</t>
  </si>
  <si>
    <t>スコアは半角数字で。</t>
  </si>
  <si>
    <t>最初から棄権の場合は、真ん中の欄に”ret”（半角）</t>
    <phoneticPr fontId="3"/>
  </si>
  <si>
    <t>タイブレークのスコアは、真ん中の欄に半角で。</t>
    <phoneticPr fontId="3"/>
  </si>
  <si>
    <t>試合途中で棄権の場合も、真ん中の欄に”ret”（半角）</t>
    <phoneticPr fontId="3"/>
  </si>
  <si>
    <t>＊詳細は、「書き方」のシート参照</t>
    <rPh sb="1" eb="3">
      <t>ショウサイ</t>
    </rPh>
    <rPh sb="6" eb="7">
      <t>カ</t>
    </rPh>
    <rPh sb="8" eb="9">
      <t>カタ</t>
    </rPh>
    <rPh sb="14" eb="16">
      <t>サンショウ</t>
    </rPh>
    <phoneticPr fontId="3"/>
  </si>
  <si>
    <t>＊ JICTF-result-[地区][リーグ][ブロック].xls　とする</t>
    <rPh sb="16" eb="18">
      <t>チク</t>
    </rPh>
    <phoneticPr fontId="3"/>
  </si>
  <si>
    <r>
      <t xml:space="preserve">関西ゴールドAブロックの場合：  </t>
    </r>
    <r>
      <rPr>
        <b/>
        <sz val="11"/>
        <rFont val="ＭＳ Ｐゴシック"/>
        <family val="3"/>
        <charset val="128"/>
      </rPr>
      <t>JICTF-result-関西GA</t>
    </r>
    <phoneticPr fontId="3"/>
  </si>
  <si>
    <r>
      <t>南九州２部の場合　　　　　　　：　</t>
    </r>
    <r>
      <rPr>
        <b/>
        <sz val="11"/>
        <rFont val="ＭＳ Ｐゴシック"/>
        <family val="3"/>
        <charset val="128"/>
      </rPr>
      <t>JICTF-result-南九州２</t>
    </r>
    <rPh sb="0" eb="1">
      <t>ミナミ</t>
    </rPh>
    <rPh sb="1" eb="3">
      <t>キュウシュウ</t>
    </rPh>
    <rPh sb="4" eb="5">
      <t>ブ</t>
    </rPh>
    <rPh sb="6" eb="8">
      <t>バアイ</t>
    </rPh>
    <rPh sb="30" eb="31">
      <t>ミナミ</t>
    </rPh>
    <rPh sb="31" eb="33">
      <t>キュウシュウ</t>
    </rPh>
    <phoneticPr fontId="3"/>
  </si>
  <si>
    <t>JICTF試合結果報告</t>
    <rPh sb="5" eb="7">
      <t>シアイ</t>
    </rPh>
    <rPh sb="7" eb="9">
      <t>ケッカ</t>
    </rPh>
    <rPh sb="9" eb="11">
      <t>ホウコク</t>
    </rPh>
    <phoneticPr fontId="3"/>
  </si>
  <si>
    <t>チームA</t>
    <phoneticPr fontId="3"/>
  </si>
  <si>
    <t>チームB</t>
    <phoneticPr fontId="3"/>
  </si>
  <si>
    <t>●「組み合わせ一覧」</t>
    <rPh sb="2" eb="3">
      <t>ク</t>
    </rPh>
    <rPh sb="4" eb="5">
      <t>ア</t>
    </rPh>
    <rPh sb="7" eb="9">
      <t>イチラン</t>
    </rPh>
    <phoneticPr fontId="3"/>
  </si>
  <si>
    <t>「組み合わせ」シートの上位チームを左側に記載すること。</t>
    <rPh sb="1" eb="2">
      <t>ク</t>
    </rPh>
    <rPh sb="3" eb="4">
      <t>ア</t>
    </rPh>
    <rPh sb="11" eb="13">
      <t>ジョウイ</t>
    </rPh>
    <rPh sb="17" eb="19">
      <t>ヒダリガワ</t>
    </rPh>
    <rPh sb="20" eb="22">
      <t>キサイ</t>
    </rPh>
    <phoneticPr fontId="3"/>
  </si>
  <si>
    <t>1部</t>
    <rPh sb="1" eb="2">
      <t>ブ</t>
    </rPh>
    <phoneticPr fontId="3"/>
  </si>
  <si>
    <t>2部</t>
    <rPh sb="1" eb="2">
      <t>ブ</t>
    </rPh>
    <phoneticPr fontId="3"/>
  </si>
  <si>
    <t>B</t>
    <phoneticPr fontId="3"/>
  </si>
  <si>
    <t xml:space="preserve"> ※地区リーグ戦の前にピンクの欄を更新のこと</t>
    <rPh sb="2" eb="4">
      <t>チク</t>
    </rPh>
    <rPh sb="7" eb="8">
      <t>セン</t>
    </rPh>
    <rPh sb="9" eb="10">
      <t>マエ</t>
    </rPh>
    <rPh sb="15" eb="16">
      <t>ラン</t>
    </rPh>
    <rPh sb="17" eb="19">
      <t>コウシン</t>
    </rPh>
    <phoneticPr fontId="23"/>
  </si>
  <si>
    <t>ー</t>
    <phoneticPr fontId="23"/>
  </si>
  <si>
    <t>登録
No.</t>
    <phoneticPr fontId="3"/>
  </si>
  <si>
    <t>&lt;&lt;出場選手登録簿&gt;&gt;</t>
    <rPh sb="2" eb="4">
      <t>シュツジョウ</t>
    </rPh>
    <rPh sb="4" eb="6">
      <t>センシュ</t>
    </rPh>
    <rPh sb="6" eb="9">
      <t>トウロクボ</t>
    </rPh>
    <phoneticPr fontId="3"/>
  </si>
  <si>
    <t>1部</t>
    <rPh sb="1" eb="2">
      <t>ブ</t>
    </rPh>
    <phoneticPr fontId="23"/>
  </si>
  <si>
    <t>2部</t>
    <rPh sb="1" eb="2">
      <t>ブ</t>
    </rPh>
    <phoneticPr fontId="23"/>
  </si>
  <si>
    <t>3部</t>
    <rPh sb="1" eb="2">
      <t>ブ</t>
    </rPh>
    <phoneticPr fontId="23"/>
  </si>
  <si>
    <t>4部</t>
    <rPh sb="1" eb="2">
      <t>ブ</t>
    </rPh>
    <phoneticPr fontId="23"/>
  </si>
  <si>
    <t>5部</t>
    <rPh sb="1" eb="2">
      <t>ブ</t>
    </rPh>
    <phoneticPr fontId="23"/>
  </si>
  <si>
    <t>3部</t>
    <rPh sb="1" eb="2">
      <t>ブ</t>
    </rPh>
    <phoneticPr fontId="3"/>
  </si>
  <si>
    <t>勝ち試合数、勝ちゲーム数は自動計算されます。（この欄は、何も記入しないでください）</t>
    <rPh sb="2" eb="4">
      <t>シアイ</t>
    </rPh>
    <rPh sb="4" eb="5">
      <t>スウ</t>
    </rPh>
    <rPh sb="6" eb="7">
      <t>カ</t>
    </rPh>
    <phoneticPr fontId="3"/>
  </si>
  <si>
    <t>-</t>
  </si>
  <si>
    <t>2024年度</t>
    <rPh sb="4" eb="6">
      <t>ネンド</t>
    </rPh>
    <phoneticPr fontId="23"/>
  </si>
  <si>
    <t>JICTF関東地区リーグ戦組み合わせ一覧</t>
    <rPh sb="5" eb="7">
      <t>カントウ</t>
    </rPh>
    <rPh sb="7" eb="9">
      <t>チク</t>
    </rPh>
    <rPh sb="12" eb="13">
      <t>セン</t>
    </rPh>
    <rPh sb="13" eb="14">
      <t>ク</t>
    </rPh>
    <rPh sb="15" eb="16">
      <t>ア</t>
    </rPh>
    <rPh sb="18" eb="20">
      <t>イチラン</t>
    </rPh>
    <phoneticPr fontId="3"/>
  </si>
  <si>
    <t>ANAシステムズ</t>
    <phoneticPr fontId="23"/>
  </si>
  <si>
    <t>SCSK</t>
    <phoneticPr fontId="23"/>
  </si>
  <si>
    <t>東芝研究開発センター</t>
    <rPh sb="0" eb="2">
      <t>トウシバ</t>
    </rPh>
    <rPh sb="2" eb="6">
      <t>ケンキュウカイハツ</t>
    </rPh>
    <phoneticPr fontId="23"/>
  </si>
  <si>
    <t>三菱電機大船A</t>
    <rPh sb="0" eb="4">
      <t>ミツビシデンキ</t>
    </rPh>
    <rPh sb="4" eb="6">
      <t>オオフナ</t>
    </rPh>
    <phoneticPr fontId="23"/>
  </si>
  <si>
    <t>三菱電機鎌倉</t>
    <rPh sb="0" eb="4">
      <t>ミツビシデンキ</t>
    </rPh>
    <rPh sb="4" eb="6">
      <t>カマクラ</t>
    </rPh>
    <phoneticPr fontId="23"/>
  </si>
  <si>
    <t>東京エレクトロン</t>
    <rPh sb="0" eb="2">
      <t>トウキョウ</t>
    </rPh>
    <phoneticPr fontId="23"/>
  </si>
  <si>
    <t>荏原製作所</t>
  </si>
  <si>
    <t>リガク</t>
    <phoneticPr fontId="23"/>
  </si>
  <si>
    <t>日本航空電子工業</t>
    <rPh sb="0" eb="4">
      <t>ニホンコウクウ</t>
    </rPh>
    <rPh sb="4" eb="8">
      <t>デンシコウギョウ</t>
    </rPh>
    <phoneticPr fontId="23"/>
  </si>
  <si>
    <t>本田技研工業</t>
  </si>
  <si>
    <t>行成　良夫</t>
  </si>
  <si>
    <t>嶋田　怜朗</t>
  </si>
  <si>
    <t>両角　賢一郎</t>
  </si>
  <si>
    <t>片山　裕士</t>
  </si>
  <si>
    <t>坂梨　昂平</t>
  </si>
  <si>
    <t>岡田　　要</t>
  </si>
  <si>
    <t>榎本　稔也</t>
  </si>
  <si>
    <t>金井　燿平</t>
  </si>
  <si>
    <t>池上　啓祐</t>
  </si>
  <si>
    <t>板倉　英三郎</t>
  </si>
  <si>
    <t>有村　仁孝</t>
  </si>
  <si>
    <t>宮川　眞一</t>
  </si>
  <si>
    <t>長浜　　拓</t>
  </si>
  <si>
    <t>高元　太郎</t>
  </si>
  <si>
    <t>青木　優樹</t>
  </si>
  <si>
    <t>杉山　智昭</t>
  </si>
  <si>
    <t>岡崎　弘毅</t>
  </si>
  <si>
    <t>吉川　史哲</t>
  </si>
  <si>
    <t>内海　秀介</t>
  </si>
  <si>
    <t>松下　直志</t>
  </si>
  <si>
    <t>志賀　正人</t>
  </si>
  <si>
    <t>吉岡　裕彬</t>
  </si>
  <si>
    <t>川越　　亮</t>
  </si>
  <si>
    <t>高橋　正浩</t>
  </si>
  <si>
    <t>岩瀬　寿仁</t>
  </si>
  <si>
    <t>五百蔵　優一</t>
  </si>
  <si>
    <t>谷　　亮祐</t>
  </si>
  <si>
    <t>上村　直樹</t>
  </si>
  <si>
    <t>川上　洋生</t>
  </si>
  <si>
    <t>遠藤　創平</t>
  </si>
  <si>
    <t>家邉　聖治</t>
  </si>
  <si>
    <t>吉野　長浩</t>
  </si>
  <si>
    <t>齊藤　将之</t>
  </si>
  <si>
    <t>國弘　　威</t>
  </si>
  <si>
    <t>小澤　　駿</t>
  </si>
  <si>
    <t>丹下　将太</t>
  </si>
  <si>
    <t>窪寺　恒太郎</t>
  </si>
  <si>
    <t>新井　郁矢</t>
  </si>
  <si>
    <t>向井　善幸</t>
  </si>
  <si>
    <t>小野寺　優輝</t>
  </si>
  <si>
    <t>池川　浩史</t>
  </si>
  <si>
    <t>高山　愼一郎</t>
  </si>
  <si>
    <t>本多　智也</t>
  </si>
  <si>
    <t>内田　達也</t>
  </si>
  <si>
    <t>時任　俊作</t>
  </si>
  <si>
    <t>高山　元希</t>
  </si>
  <si>
    <t>今橋　　望</t>
  </si>
  <si>
    <t>佐藤　怜太</t>
  </si>
  <si>
    <t>齋藤　拓也</t>
  </si>
  <si>
    <t>酒井　龍一</t>
  </si>
  <si>
    <t>大出　康仁</t>
  </si>
  <si>
    <t>後藤　　準</t>
  </si>
  <si>
    <t>千葉　陽貴</t>
  </si>
  <si>
    <t>佐野　乾一</t>
  </si>
  <si>
    <t>小室　雄太郎</t>
  </si>
  <si>
    <t>松崎　利樹</t>
  </si>
  <si>
    <t>仁木　拓人</t>
  </si>
  <si>
    <t>萩原　優幸</t>
  </si>
  <si>
    <t>中川　　慶</t>
  </si>
  <si>
    <t>鈴木　伸洋</t>
  </si>
  <si>
    <t>服部　吾郎</t>
  </si>
  <si>
    <t>松岡　信幸</t>
  </si>
  <si>
    <t>吉村　雄大</t>
  </si>
  <si>
    <t>岡村　周太朗</t>
  </si>
  <si>
    <t>布田　　翼</t>
  </si>
  <si>
    <t>能勢　周一</t>
  </si>
  <si>
    <t>松山　治薫</t>
  </si>
  <si>
    <t>宮澤　和也</t>
  </si>
  <si>
    <t>大橋　秀紀</t>
  </si>
  <si>
    <t>服巻　勇希</t>
  </si>
  <si>
    <t>山本　八聖</t>
  </si>
  <si>
    <t>増山　京太</t>
  </si>
  <si>
    <t>宮本　大輔</t>
  </si>
  <si>
    <t>高久　雅輝</t>
  </si>
  <si>
    <t>甲斐　尚志</t>
  </si>
  <si>
    <t>岩田　悟志</t>
  </si>
  <si>
    <t>阪上　元規</t>
  </si>
  <si>
    <t>中津　雅之</t>
  </si>
  <si>
    <t>北岡　育之</t>
  </si>
  <si>
    <t>吉橋　　陽</t>
  </si>
  <si>
    <t>菊居　龍之介</t>
  </si>
  <si>
    <t>深沢　翔平</t>
  </si>
  <si>
    <t>佐藤　紘彰</t>
  </si>
  <si>
    <t>青木　瞭磨</t>
  </si>
  <si>
    <t>小山　慶一郎</t>
  </si>
  <si>
    <t>笹谷　昌吾</t>
  </si>
  <si>
    <t>古谷　優弥</t>
  </si>
  <si>
    <t>三菱電機関東</t>
    <phoneticPr fontId="3"/>
  </si>
  <si>
    <t>三菱電機湘南</t>
    <phoneticPr fontId="3"/>
  </si>
  <si>
    <t>ソニー本社Ａ</t>
    <phoneticPr fontId="3"/>
  </si>
  <si>
    <t>ソニー厚木</t>
    <phoneticPr fontId="3"/>
  </si>
  <si>
    <t>ＳＣＳＫ</t>
  </si>
  <si>
    <t>濱　　博司</t>
  </si>
  <si>
    <t>市川　紘平</t>
  </si>
  <si>
    <t>大盛　善啓</t>
  </si>
  <si>
    <t>石津　裕也</t>
  </si>
  <si>
    <t>大垣　和博</t>
  </si>
  <si>
    <t>山口　健太朗</t>
  </si>
  <si>
    <t>齊藤　祐二</t>
  </si>
  <si>
    <t>奈良　康平</t>
  </si>
  <si>
    <t>中島　隆雄</t>
  </si>
  <si>
    <t>久保木　誠</t>
  </si>
  <si>
    <t>横田地　剛</t>
  </si>
  <si>
    <t>吉田　淳哉</t>
  </si>
  <si>
    <t>宮本　拓弥</t>
  </si>
  <si>
    <t>細谷　耕佑</t>
  </si>
  <si>
    <t>岡田　　聡</t>
  </si>
  <si>
    <t>田中　陽大</t>
  </si>
  <si>
    <t>和田　祐介</t>
  </si>
  <si>
    <t>柳田　忠孝</t>
  </si>
  <si>
    <t>西岡　隼也</t>
  </si>
  <si>
    <t>小網　紀雅</t>
  </si>
  <si>
    <t>金野　元昭</t>
  </si>
  <si>
    <t>織田　真希人</t>
  </si>
  <si>
    <t>吉村　徹也</t>
  </si>
  <si>
    <t>岡部　正治</t>
  </si>
  <si>
    <t>加藤　直人</t>
  </si>
  <si>
    <t>都留　昌彦</t>
  </si>
  <si>
    <t>松浦　啓太</t>
  </si>
  <si>
    <t>田副　佑典</t>
  </si>
  <si>
    <t>小平　孝之</t>
  </si>
  <si>
    <t>薮下　剛</t>
  </si>
  <si>
    <t>平賀　卓二</t>
  </si>
  <si>
    <t>富田　嘉文</t>
  </si>
  <si>
    <t>竹内　　聖</t>
  </si>
  <si>
    <t>内田　　雄</t>
  </si>
  <si>
    <t>中野　一生</t>
  </si>
  <si>
    <t>吉田　智哉</t>
  </si>
  <si>
    <t>勝楽　祥平</t>
  </si>
  <si>
    <t>佐川　路生</t>
  </si>
  <si>
    <t>土田　　輝</t>
  </si>
  <si>
    <t>石村　乃介</t>
  </si>
  <si>
    <t>松本　惇史</t>
  </si>
  <si>
    <t>壇　　航志</t>
  </si>
  <si>
    <t>真島　侑斗</t>
  </si>
  <si>
    <t>紅谷　直弥</t>
  </si>
  <si>
    <t>金田　典久</t>
  </si>
  <si>
    <t>宗像　浩一</t>
  </si>
  <si>
    <t>西村　聡一</t>
  </si>
  <si>
    <t>太田　　舜</t>
  </si>
  <si>
    <t>松永　　亮</t>
  </si>
  <si>
    <t>棚橋　伸介</t>
  </si>
  <si>
    <t>村上　善章</t>
  </si>
  <si>
    <t>川端　真徳</t>
  </si>
  <si>
    <t>司城　　徹</t>
  </si>
  <si>
    <t>高橋　大祐</t>
  </si>
  <si>
    <t>庄島　直希</t>
  </si>
  <si>
    <t>布川　　渉</t>
  </si>
  <si>
    <t>内藤　森生</t>
  </si>
  <si>
    <t>木村　和博</t>
  </si>
  <si>
    <t>大澤　隼也</t>
  </si>
  <si>
    <t>芝崎　裕介</t>
  </si>
  <si>
    <t>山田　耕輔</t>
  </si>
  <si>
    <t>武隈　功輔</t>
  </si>
  <si>
    <t>山縣　洋一郎</t>
  </si>
  <si>
    <t>鳥居　拓真</t>
  </si>
  <si>
    <t>佐藤　雄馬</t>
  </si>
  <si>
    <t>近添　裕司</t>
  </si>
  <si>
    <t>伍賀　英一</t>
  </si>
  <si>
    <t>平　　明徳</t>
  </si>
  <si>
    <t>藤田　仁史</t>
  </si>
  <si>
    <t>平田　乃理昂</t>
  </si>
  <si>
    <t>蓑和　貴史</t>
  </si>
  <si>
    <t>古木　一郎</t>
  </si>
  <si>
    <t>木崎　圭一郎</t>
  </si>
  <si>
    <t>根来　哲司</t>
  </si>
  <si>
    <t>市原　利浩</t>
  </si>
  <si>
    <t>吉松　大輔</t>
  </si>
  <si>
    <t>板垣　進哉</t>
  </si>
  <si>
    <t>横村　優太</t>
  </si>
  <si>
    <t>旭　　誠也</t>
  </si>
  <si>
    <t>笈掛　真宏</t>
  </si>
  <si>
    <t>山田　寿璃也</t>
  </si>
  <si>
    <t>☆斎藤　公史</t>
  </si>
  <si>
    <t>☆延原　央也</t>
  </si>
  <si>
    <t>ＡＮＡシステムズ</t>
    <phoneticPr fontId="3"/>
  </si>
  <si>
    <t>東芝研究開発ｾﾝﾀｰ</t>
    <phoneticPr fontId="3"/>
  </si>
  <si>
    <t>三菱電機大船・Ａ</t>
    <phoneticPr fontId="3"/>
  </si>
  <si>
    <t>三菱電機鎌倉</t>
    <phoneticPr fontId="3"/>
  </si>
  <si>
    <t>リガク</t>
  </si>
  <si>
    <t>三枝　昌矢</t>
  </si>
  <si>
    <t>小林　隆男</t>
  </si>
  <si>
    <t>米谷　宣人</t>
  </si>
  <si>
    <t>江黒　宗大</t>
  </si>
  <si>
    <t>岩崎　　彰</t>
  </si>
  <si>
    <t>小松　広志</t>
  </si>
  <si>
    <t>桜井　清之</t>
  </si>
  <si>
    <t>丸井　竜輝</t>
  </si>
  <si>
    <t>姫田　章宏</t>
  </si>
  <si>
    <t>古川　裕太郎</t>
  </si>
  <si>
    <t>西澤　秀介</t>
  </si>
  <si>
    <t>塚本　輝彰</t>
  </si>
  <si>
    <t>楠部　祐三</t>
  </si>
  <si>
    <t>笠利　実希</t>
  </si>
  <si>
    <t>河合　輝志</t>
  </si>
  <si>
    <t>堀江　隆平</t>
  </si>
  <si>
    <t>川辺　栄二</t>
  </si>
  <si>
    <t>北村　　聡</t>
  </si>
  <si>
    <t>磯田　雄司</t>
  </si>
  <si>
    <t>根本　雄大</t>
  </si>
  <si>
    <t>山本　悠真</t>
  </si>
  <si>
    <t>堀部　英郎</t>
  </si>
  <si>
    <t>田中　泰仁</t>
  </si>
  <si>
    <t>伊藤　和輝</t>
  </si>
  <si>
    <t>下牧　祐大</t>
  </si>
  <si>
    <t>大内　庸介</t>
  </si>
  <si>
    <t>山村　孝志</t>
  </si>
  <si>
    <t>石井　　保</t>
  </si>
  <si>
    <t>松下　一之</t>
  </si>
  <si>
    <t>小林　篤史</t>
  </si>
  <si>
    <t>久徳　浩一</t>
  </si>
  <si>
    <t>添田　信也</t>
  </si>
  <si>
    <t>古川　晨輝</t>
  </si>
  <si>
    <t>清田　祥生</t>
  </si>
  <si>
    <t>松本　正和</t>
  </si>
  <si>
    <t>菅原　文彦</t>
  </si>
  <si>
    <t>梶原　洋和</t>
  </si>
  <si>
    <t>岡本　一郎</t>
  </si>
  <si>
    <t>沼田　　裕</t>
  </si>
  <si>
    <t>樫本　能久</t>
  </si>
  <si>
    <t>増田　真一</t>
  </si>
  <si>
    <t>米倉　　潤</t>
  </si>
  <si>
    <t>藤田　　奨</t>
  </si>
  <si>
    <t>後山　朋之</t>
  </si>
  <si>
    <t>鳰原　航大</t>
  </si>
  <si>
    <t>山田　賢二</t>
  </si>
  <si>
    <t>田中　大樹</t>
  </si>
  <si>
    <t>寺園　孝範</t>
  </si>
  <si>
    <t>細川　翔平</t>
  </si>
  <si>
    <t>蛭坂　清人</t>
  </si>
  <si>
    <t>田中　諭志</t>
  </si>
  <si>
    <t>岩崎　　優</t>
  </si>
  <si>
    <t>浅田　知二</t>
  </si>
  <si>
    <t>小山　秋彦</t>
  </si>
  <si>
    <t>峰岸　義男</t>
  </si>
  <si>
    <t>高橋　伊吹</t>
  </si>
  <si>
    <t>飯島　千景</t>
  </si>
  <si>
    <t>西山　　勲</t>
  </si>
  <si>
    <t>小沢　　豪</t>
  </si>
  <si>
    <t>秋元　史也</t>
  </si>
  <si>
    <t>石川　晃啓</t>
  </si>
  <si>
    <t>工藤　　翔</t>
  </si>
  <si>
    <t>中橋　　亮</t>
  </si>
  <si>
    <t>森川　敦史</t>
  </si>
  <si>
    <t>下田　敏之</t>
  </si>
  <si>
    <t>浅津　晃平</t>
  </si>
  <si>
    <t>松本　祐太郎</t>
  </si>
  <si>
    <t>佐々木　隆綱</t>
  </si>
  <si>
    <t>白又　勇士</t>
  </si>
  <si>
    <t>上田　陸斗</t>
  </si>
  <si>
    <t>阿部　将明</t>
  </si>
  <si>
    <t>井筒　達哉</t>
  </si>
  <si>
    <t>渡辺　洋人</t>
  </si>
  <si>
    <t>伊庭　義博</t>
  </si>
  <si>
    <t>井殿　将豪</t>
  </si>
  <si>
    <t>山田　暢浩</t>
  </si>
  <si>
    <t>遠藤　将輝</t>
  </si>
  <si>
    <t>岩崎　裕也</t>
  </si>
  <si>
    <t>松田　　渉</t>
  </si>
  <si>
    <t>篠原　　翔</t>
  </si>
  <si>
    <t>齋藤　雅人</t>
  </si>
  <si>
    <t>木村　太郎</t>
  </si>
  <si>
    <t>清水　駿佑</t>
  </si>
  <si>
    <t>石和　　正</t>
  </si>
  <si>
    <t>有田　康三</t>
  </si>
  <si>
    <t>奥山　恵一</t>
  </si>
  <si>
    <t>大澤　　暁</t>
  </si>
  <si>
    <t>藤野　孝裕</t>
  </si>
  <si>
    <t>川端　聡史</t>
  </si>
  <si>
    <t>丸山　憲二</t>
  </si>
  <si>
    <t>西東　一樹</t>
  </si>
  <si>
    <t>大崎　昭雄</t>
  </si>
  <si>
    <t>☆田中　研</t>
  </si>
  <si>
    <t>嶋田　怜平</t>
  </si>
  <si>
    <t>東京エレクトロン</t>
    <phoneticPr fontId="3"/>
  </si>
  <si>
    <t>ソニー本社Ｂ</t>
    <phoneticPr fontId="3"/>
  </si>
  <si>
    <t>日本航空電子工業</t>
    <phoneticPr fontId="3"/>
  </si>
  <si>
    <t>関東１部リーグ戦</t>
    <rPh sb="0" eb="2">
      <t>カントウ</t>
    </rPh>
    <rPh sb="3" eb="4">
      <t>ブ</t>
    </rPh>
    <rPh sb="7" eb="8">
      <t>セン</t>
    </rPh>
    <phoneticPr fontId="3"/>
  </si>
  <si>
    <t>関東2部リーグ戦</t>
    <rPh sb="0" eb="2">
      <t>カントウ</t>
    </rPh>
    <rPh sb="3" eb="4">
      <t>ブ</t>
    </rPh>
    <rPh sb="7" eb="8">
      <t>セン</t>
    </rPh>
    <phoneticPr fontId="3"/>
  </si>
  <si>
    <t>関東3部リーグ戦</t>
    <rPh sb="0" eb="2">
      <t>カントウ</t>
    </rPh>
    <rPh sb="3" eb="4">
      <t>ブ</t>
    </rPh>
    <rPh sb="7" eb="8">
      <t>セン</t>
    </rPh>
    <phoneticPr fontId="3"/>
  </si>
  <si>
    <t>関東</t>
    <rPh sb="0" eb="2">
      <t>カントウ</t>
    </rPh>
    <phoneticPr fontId="3"/>
  </si>
  <si>
    <t>本田技研工業</t>
    <rPh sb="0" eb="2">
      <t>ホンダ</t>
    </rPh>
    <rPh sb="2" eb="4">
      <t>ギケン</t>
    </rPh>
    <rPh sb="4" eb="6">
      <t>コウギョウ</t>
    </rPh>
    <phoneticPr fontId="23"/>
  </si>
  <si>
    <t>三菱電機・関東</t>
    <rPh sb="0" eb="4">
      <t>ミツビシデンキ</t>
    </rPh>
    <rPh sb="5" eb="7">
      <t>カントウ</t>
    </rPh>
    <phoneticPr fontId="23"/>
  </si>
  <si>
    <t>三菱電機・湘南</t>
    <rPh sb="0" eb="4">
      <t>ミツビシデンキ</t>
    </rPh>
    <rPh sb="5" eb="7">
      <t>ショウナン</t>
    </rPh>
    <phoneticPr fontId="23"/>
  </si>
  <si>
    <t>ソニー・本社A</t>
    <rPh sb="4" eb="6">
      <t>ホンシャ</t>
    </rPh>
    <phoneticPr fontId="23"/>
  </si>
  <si>
    <t>ソニー・厚木A</t>
    <rPh sb="4" eb="6">
      <t>アツギ</t>
    </rPh>
    <phoneticPr fontId="23"/>
  </si>
  <si>
    <t>ソニー・本社B</t>
    <rPh sb="4" eb="6">
      <t>ホンシャ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</si>
</sst>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u/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u/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u/>
      <sz val="8"/>
      <name val="ＭＳ 明朝"/>
      <family val="1"/>
      <charset val="128"/>
    </font>
    <font>
      <b/>
      <u/>
      <sz val="8"/>
      <color indexed="10"/>
      <name val="ＭＳ 明朝"/>
      <family val="1"/>
      <charset val="128"/>
    </font>
    <font>
      <b/>
      <u/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56" fontId="4" fillId="0" borderId="1" xfId="0" applyNumberFormat="1" applyFont="1" applyBorder="1" applyAlignment="1">
      <alignment horizontal="center" vertical="center"/>
    </xf>
    <xf numFmtId="0" fontId="7" fillId="2" borderId="0" xfId="0" applyFont="1" applyFill="1" applyAlignment="1">
      <alignment horizontal="left" vertical="top"/>
    </xf>
    <xf numFmtId="0" fontId="4" fillId="3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top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0" fillId="4" borderId="1" xfId="0" applyFont="1" applyFill="1" applyBorder="1" applyAlignment="1">
      <alignment horizontal="center" vertical="center"/>
    </xf>
    <xf numFmtId="0" fontId="4" fillId="4" borderId="1" xfId="0" applyFont="1" applyFill="1" applyBorder="1">
      <alignment vertical="center"/>
    </xf>
    <xf numFmtId="14" fontId="4" fillId="4" borderId="1" xfId="0" applyNumberFormat="1" applyFont="1" applyFill="1" applyBorder="1">
      <alignment vertical="center"/>
    </xf>
    <xf numFmtId="0" fontId="12" fillId="2" borderId="0" xfId="0" applyFont="1" applyFill="1" applyAlignment="1">
      <alignment horizontal="left" vertical="top"/>
    </xf>
    <xf numFmtId="0" fontId="13" fillId="2" borderId="0" xfId="0" applyFont="1" applyFill="1" applyAlignment="1">
      <alignment horizontal="left" vertical="top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20" fillId="6" borderId="7" xfId="0" applyFont="1" applyFill="1" applyBorder="1">
      <alignment vertical="center"/>
    </xf>
    <xf numFmtId="0" fontId="21" fillId="7" borderId="0" xfId="0" applyFont="1" applyFill="1">
      <alignment vertical="center"/>
    </xf>
    <xf numFmtId="0" fontId="20" fillId="7" borderId="0" xfId="0" applyFont="1" applyFill="1">
      <alignment vertical="center"/>
    </xf>
    <xf numFmtId="0" fontId="19" fillId="7" borderId="19" xfId="0" applyFont="1" applyFill="1" applyBorder="1">
      <alignment vertical="center"/>
    </xf>
    <xf numFmtId="0" fontId="22" fillId="0" borderId="0" xfId="0" applyFont="1">
      <alignment vertical="center"/>
    </xf>
    <xf numFmtId="0" fontId="8" fillId="2" borderId="4" xfId="0" applyFont="1" applyFill="1" applyBorder="1" applyAlignment="1">
      <alignment horizontal="center" vertical="top"/>
    </xf>
    <xf numFmtId="0" fontId="8" fillId="9" borderId="7" xfId="0" applyFont="1" applyFill="1" applyBorder="1" applyAlignment="1">
      <alignment horizontal="left" vertical="top"/>
    </xf>
    <xf numFmtId="0" fontId="20" fillId="7" borderId="0" xfId="1" applyFont="1" applyFill="1">
      <alignment vertical="center"/>
    </xf>
    <xf numFmtId="0" fontId="20" fillId="8" borderId="3" xfId="1" applyFont="1" applyFill="1" applyBorder="1">
      <alignment vertical="center"/>
    </xf>
    <xf numFmtId="0" fontId="2" fillId="6" borderId="11" xfId="1" applyFont="1" applyFill="1" applyBorder="1">
      <alignment vertical="center"/>
    </xf>
    <xf numFmtId="0" fontId="2" fillId="8" borderId="3" xfId="1" applyFont="1" applyFill="1" applyBorder="1">
      <alignment vertical="center"/>
    </xf>
    <xf numFmtId="0" fontId="18" fillId="6" borderId="8" xfId="1" applyFont="1" applyFill="1" applyBorder="1">
      <alignment vertical="center"/>
    </xf>
    <xf numFmtId="0" fontId="18" fillId="6" borderId="9" xfId="1" applyFont="1" applyFill="1" applyBorder="1">
      <alignment vertical="center"/>
    </xf>
    <xf numFmtId="0" fontId="18" fillId="6" borderId="10" xfId="1" applyFont="1" applyFill="1" applyBorder="1">
      <alignment vertical="center"/>
    </xf>
    <xf numFmtId="0" fontId="18" fillId="6" borderId="11" xfId="1" applyFont="1" applyFill="1" applyBorder="1">
      <alignment vertical="center"/>
    </xf>
    <xf numFmtId="0" fontId="18" fillId="6" borderId="12" xfId="1" applyFont="1" applyFill="1" applyBorder="1">
      <alignment vertical="center"/>
    </xf>
    <xf numFmtId="0" fontId="18" fillId="6" borderId="13" xfId="1" applyFont="1" applyFill="1" applyBorder="1">
      <alignment vertical="center"/>
    </xf>
    <xf numFmtId="0" fontId="18" fillId="8" borderId="3" xfId="1" applyFont="1" applyFill="1" applyBorder="1">
      <alignment vertical="center"/>
    </xf>
    <xf numFmtId="0" fontId="20" fillId="6" borderId="14" xfId="1" applyFont="1" applyFill="1" applyBorder="1">
      <alignment vertical="center"/>
    </xf>
    <xf numFmtId="0" fontId="20" fillId="6" borderId="15" xfId="1" applyFont="1" applyFill="1" applyBorder="1">
      <alignment vertical="center"/>
    </xf>
    <xf numFmtId="0" fontId="20" fillId="6" borderId="16" xfId="1" applyFont="1" applyFill="1" applyBorder="1">
      <alignment vertical="center"/>
    </xf>
    <xf numFmtId="0" fontId="4" fillId="0" borderId="1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4" fillId="0" borderId="0" xfId="0" applyFont="1">
      <alignment vertical="center"/>
    </xf>
    <xf numFmtId="0" fontId="0" fillId="0" borderId="1" xfId="0" applyBorder="1" applyAlignment="1">
      <alignment vertical="center" wrapText="1"/>
    </xf>
    <xf numFmtId="0" fontId="0" fillId="8" borderId="3" xfId="1" applyFont="1" applyFill="1" applyBorder="1">
      <alignment vertical="center"/>
    </xf>
    <xf numFmtId="0" fontId="16" fillId="0" borderId="0" xfId="0" applyFont="1" applyAlignment="1">
      <alignment horizontal="left" vertical="center" wrapText="1"/>
    </xf>
    <xf numFmtId="0" fontId="8" fillId="5" borderId="0" xfId="0" applyFont="1" applyFill="1" applyAlignment="1">
      <alignment horizontal="center" vertical="top"/>
    </xf>
    <xf numFmtId="0" fontId="4" fillId="4" borderId="0" xfId="0" applyFont="1" applyFill="1">
      <alignment vertical="center"/>
    </xf>
    <xf numFmtId="0" fontId="5" fillId="4" borderId="0" xfId="0" applyFont="1" applyFill="1" applyAlignment="1">
      <alignment horizontal="center" vertical="center" shrinkToFit="1"/>
    </xf>
    <xf numFmtId="0" fontId="4" fillId="4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9" fillId="7" borderId="0" xfId="0" applyFont="1" applyFill="1">
      <alignment vertical="center"/>
    </xf>
    <xf numFmtId="0" fontId="5" fillId="11" borderId="1" xfId="0" applyFont="1" applyFill="1" applyBorder="1" applyAlignment="1">
      <alignment horizontal="center" vertical="center"/>
    </xf>
    <xf numFmtId="0" fontId="25" fillId="7" borderId="0" xfId="0" applyFont="1" applyFill="1">
      <alignment vertical="center"/>
    </xf>
    <xf numFmtId="0" fontId="0" fillId="6" borderId="9" xfId="1" applyFont="1" applyFill="1" applyBorder="1">
      <alignment vertical="center"/>
    </xf>
    <xf numFmtId="0" fontId="0" fillId="6" borderId="13" xfId="1" applyFont="1" applyFill="1" applyBorder="1">
      <alignment vertical="center"/>
    </xf>
    <xf numFmtId="0" fontId="2" fillId="6" borderId="8" xfId="1" applyFont="1" applyFill="1" applyBorder="1">
      <alignment vertical="center"/>
    </xf>
    <xf numFmtId="0" fontId="2" fillId="6" borderId="10" xfId="1" applyFont="1" applyFill="1" applyBorder="1">
      <alignment vertical="center"/>
    </xf>
    <xf numFmtId="0" fontId="2" fillId="6" borderId="12" xfId="1" applyFont="1" applyFill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49" fontId="4" fillId="4" borderId="3" xfId="0" applyNumberFormat="1" applyFont="1" applyFill="1" applyBorder="1" applyAlignment="1">
      <alignment horizontal="center" vertical="center"/>
    </xf>
    <xf numFmtId="49" fontId="4" fillId="4" borderId="4" xfId="0" applyNumberFormat="1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top"/>
    </xf>
    <xf numFmtId="0" fontId="8" fillId="5" borderId="6" xfId="0" applyFont="1" applyFill="1" applyBorder="1" applyAlignment="1">
      <alignment horizontal="center" vertical="top"/>
    </xf>
    <xf numFmtId="0" fontId="8" fillId="5" borderId="2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/>
    </xf>
    <xf numFmtId="0" fontId="10" fillId="4" borderId="1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shrinkToFit="1"/>
    </xf>
    <xf numFmtId="0" fontId="5" fillId="4" borderId="2" xfId="0" applyFont="1" applyFill="1" applyBorder="1" applyAlignment="1">
      <alignment horizontal="center" vertical="center" shrinkToFit="1"/>
    </xf>
    <xf numFmtId="14" fontId="4" fillId="4" borderId="1" xfId="0" applyNumberFormat="1" applyFont="1" applyFill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 shrinkToFit="1"/>
    </xf>
    <xf numFmtId="0" fontId="16" fillId="0" borderId="0" xfId="0" applyFont="1" applyAlignment="1">
      <alignment horizontal="left" vertical="center" wrapText="1"/>
    </xf>
    <xf numFmtId="0" fontId="5" fillId="4" borderId="5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20" fillId="8" borderId="1" xfId="1" applyFont="1" applyFill="1" applyBorder="1" applyAlignment="1">
      <alignment horizontal="left" vertical="center"/>
    </xf>
    <xf numFmtId="0" fontId="2" fillId="8" borderId="1" xfId="1" applyFont="1" applyFill="1" applyBorder="1" applyAlignment="1">
      <alignment horizontal="left" vertical="center"/>
    </xf>
    <xf numFmtId="0" fontId="18" fillId="8" borderId="1" xfId="1" applyFont="1" applyFill="1" applyBorder="1" applyAlignment="1">
      <alignment horizontal="left" vertical="center"/>
    </xf>
    <xf numFmtId="0" fontId="0" fillId="10" borderId="20" xfId="0" applyFill="1" applyBorder="1" applyAlignment="1">
      <alignment horizontal="center" vertical="center"/>
    </xf>
    <xf numFmtId="0" fontId="0" fillId="10" borderId="21" xfId="0" applyFill="1" applyBorder="1" applyAlignment="1">
      <alignment horizontal="center" vertical="center"/>
    </xf>
    <xf numFmtId="0" fontId="0" fillId="10" borderId="22" xfId="0" applyFill="1" applyBorder="1" applyAlignment="1">
      <alignment horizontal="center" vertical="center"/>
    </xf>
    <xf numFmtId="0" fontId="24" fillId="10" borderId="23" xfId="0" applyFont="1" applyFill="1" applyBorder="1" applyAlignment="1">
      <alignment horizontal="center" vertical="center"/>
    </xf>
    <xf numFmtId="0" fontId="24" fillId="10" borderId="24" xfId="0" applyFont="1" applyFill="1" applyBorder="1" applyAlignment="1">
      <alignment horizontal="center" vertical="center"/>
    </xf>
    <xf numFmtId="0" fontId="24" fillId="10" borderId="25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43</xdr:row>
      <xdr:rowOff>9525</xdr:rowOff>
    </xdr:from>
    <xdr:to>
      <xdr:col>5</xdr:col>
      <xdr:colOff>342900</xdr:colOff>
      <xdr:row>44</xdr:row>
      <xdr:rowOff>133350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V="1">
          <a:off x="1362075" y="3886200"/>
          <a:ext cx="476250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485775</xdr:colOff>
      <xdr:row>43</xdr:row>
      <xdr:rowOff>38100</xdr:rowOff>
    </xdr:from>
    <xdr:to>
      <xdr:col>3</xdr:col>
      <xdr:colOff>0</xdr:colOff>
      <xdr:row>44</xdr:row>
      <xdr:rowOff>114300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714375" y="3914775"/>
          <a:ext cx="3810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66675</xdr:colOff>
      <xdr:row>43</xdr:row>
      <xdr:rowOff>28574</xdr:rowOff>
    </xdr:from>
    <xdr:to>
      <xdr:col>3</xdr:col>
      <xdr:colOff>76200</xdr:colOff>
      <xdr:row>44</xdr:row>
      <xdr:rowOff>123824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1000125" y="3905249"/>
          <a:ext cx="17145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190500</xdr:colOff>
      <xdr:row>43</xdr:row>
      <xdr:rowOff>19048</xdr:rowOff>
    </xdr:from>
    <xdr:to>
      <xdr:col>4</xdr:col>
      <xdr:colOff>66675</xdr:colOff>
      <xdr:row>44</xdr:row>
      <xdr:rowOff>142874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V="1">
          <a:off x="1285875" y="3895723"/>
          <a:ext cx="95250" cy="26670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5</xdr:row>
      <xdr:rowOff>76200</xdr:rowOff>
    </xdr:from>
    <xdr:to>
      <xdr:col>7</xdr:col>
      <xdr:colOff>0</xdr:colOff>
      <xdr:row>5</xdr:row>
      <xdr:rowOff>76200</xdr:rowOff>
    </xdr:to>
    <xdr:sp macro="" textlink="">
      <xdr:nvSpPr>
        <xdr:cNvPr id="2311" name="Line 9">
          <a:extLst>
            <a:ext uri="{FF2B5EF4-FFF2-40B4-BE49-F238E27FC236}">
              <a16:creationId xmlns:a16="http://schemas.microsoft.com/office/drawing/2014/main" id="{00000000-0008-0000-0100-000007090000}"/>
            </a:ext>
          </a:extLst>
        </xdr:cNvPr>
        <xdr:cNvSpPr>
          <a:spLocks noChangeShapeType="1"/>
        </xdr:cNvSpPr>
      </xdr:nvSpPr>
      <xdr:spPr bwMode="auto">
        <a:xfrm flipH="1">
          <a:off x="2419350" y="106680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47625</xdr:colOff>
      <xdr:row>7</xdr:row>
      <xdr:rowOff>57150</xdr:rowOff>
    </xdr:from>
    <xdr:to>
      <xdr:col>6</xdr:col>
      <xdr:colOff>466725</xdr:colOff>
      <xdr:row>7</xdr:row>
      <xdr:rowOff>57150</xdr:rowOff>
    </xdr:to>
    <xdr:sp macro="" textlink="">
      <xdr:nvSpPr>
        <xdr:cNvPr id="2312" name="Line 10">
          <a:extLst>
            <a:ext uri="{FF2B5EF4-FFF2-40B4-BE49-F238E27FC236}">
              <a16:creationId xmlns:a16="http://schemas.microsoft.com/office/drawing/2014/main" id="{00000000-0008-0000-0100-000008090000}"/>
            </a:ext>
          </a:extLst>
        </xdr:cNvPr>
        <xdr:cNvSpPr>
          <a:spLocks noChangeShapeType="1"/>
        </xdr:cNvSpPr>
      </xdr:nvSpPr>
      <xdr:spPr bwMode="auto">
        <a:xfrm flipH="1">
          <a:off x="2381250" y="1524000"/>
          <a:ext cx="419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</xdr:colOff>
      <xdr:row>9</xdr:row>
      <xdr:rowOff>66675</xdr:rowOff>
    </xdr:from>
    <xdr:to>
      <xdr:col>6</xdr:col>
      <xdr:colOff>542925</xdr:colOff>
      <xdr:row>11</xdr:row>
      <xdr:rowOff>104775</xdr:rowOff>
    </xdr:to>
    <xdr:sp macro="" textlink="">
      <xdr:nvSpPr>
        <xdr:cNvPr id="2313" name="Line 12">
          <a:extLst>
            <a:ext uri="{FF2B5EF4-FFF2-40B4-BE49-F238E27FC236}">
              <a16:creationId xmlns:a16="http://schemas.microsoft.com/office/drawing/2014/main" id="{00000000-0008-0000-0100-000009090000}"/>
            </a:ext>
          </a:extLst>
        </xdr:cNvPr>
        <xdr:cNvSpPr>
          <a:spLocks noChangeShapeType="1"/>
        </xdr:cNvSpPr>
      </xdr:nvSpPr>
      <xdr:spPr bwMode="auto">
        <a:xfrm flipH="1">
          <a:off x="1657350" y="1819275"/>
          <a:ext cx="11525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12</xdr:row>
      <xdr:rowOff>19050</xdr:rowOff>
    </xdr:from>
    <xdr:to>
      <xdr:col>7</xdr:col>
      <xdr:colOff>0</xdr:colOff>
      <xdr:row>12</xdr:row>
      <xdr:rowOff>19050</xdr:rowOff>
    </xdr:to>
    <xdr:sp macro="" textlink="">
      <xdr:nvSpPr>
        <xdr:cNvPr id="2314" name="Line 13">
          <a:extLst>
            <a:ext uri="{FF2B5EF4-FFF2-40B4-BE49-F238E27FC236}">
              <a16:creationId xmlns:a16="http://schemas.microsoft.com/office/drawing/2014/main" id="{00000000-0008-0000-0100-00000A090000}"/>
            </a:ext>
          </a:extLst>
        </xdr:cNvPr>
        <xdr:cNvSpPr>
          <a:spLocks noChangeShapeType="1"/>
        </xdr:cNvSpPr>
      </xdr:nvSpPr>
      <xdr:spPr bwMode="auto">
        <a:xfrm flipH="1">
          <a:off x="2419350" y="2200275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66675</xdr:colOff>
      <xdr:row>13</xdr:row>
      <xdr:rowOff>171450</xdr:rowOff>
    </xdr:from>
    <xdr:to>
      <xdr:col>6</xdr:col>
      <xdr:colOff>466725</xdr:colOff>
      <xdr:row>13</xdr:row>
      <xdr:rowOff>171450</xdr:rowOff>
    </xdr:to>
    <xdr:sp macro="" textlink="">
      <xdr:nvSpPr>
        <xdr:cNvPr id="2315" name="Line 14">
          <a:extLst>
            <a:ext uri="{FF2B5EF4-FFF2-40B4-BE49-F238E27FC236}">
              <a16:creationId xmlns:a16="http://schemas.microsoft.com/office/drawing/2014/main" id="{00000000-0008-0000-0100-00000B090000}"/>
            </a:ext>
          </a:extLst>
        </xdr:cNvPr>
        <xdr:cNvSpPr>
          <a:spLocks noChangeShapeType="1"/>
        </xdr:cNvSpPr>
      </xdr:nvSpPr>
      <xdr:spPr bwMode="auto">
        <a:xfrm flipH="1" flipV="1">
          <a:off x="2400300" y="2495550"/>
          <a:ext cx="400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76200</xdr:colOff>
      <xdr:row>14</xdr:row>
      <xdr:rowOff>180975</xdr:rowOff>
    </xdr:from>
    <xdr:to>
      <xdr:col>6</xdr:col>
      <xdr:colOff>447675</xdr:colOff>
      <xdr:row>14</xdr:row>
      <xdr:rowOff>180975</xdr:rowOff>
    </xdr:to>
    <xdr:sp macro="" textlink="">
      <xdr:nvSpPr>
        <xdr:cNvPr id="2316" name="Line 15">
          <a:extLst>
            <a:ext uri="{FF2B5EF4-FFF2-40B4-BE49-F238E27FC236}">
              <a16:creationId xmlns:a16="http://schemas.microsoft.com/office/drawing/2014/main" id="{00000000-0008-0000-0100-00000C090000}"/>
            </a:ext>
          </a:extLst>
        </xdr:cNvPr>
        <xdr:cNvSpPr>
          <a:spLocks noChangeShapeType="1"/>
        </xdr:cNvSpPr>
      </xdr:nvSpPr>
      <xdr:spPr bwMode="auto">
        <a:xfrm flipH="1" flipV="1">
          <a:off x="2409825" y="283845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47625</xdr:colOff>
      <xdr:row>6</xdr:row>
      <xdr:rowOff>200025</xdr:rowOff>
    </xdr:from>
    <xdr:to>
      <xdr:col>6</xdr:col>
      <xdr:colOff>466725</xdr:colOff>
      <xdr:row>6</xdr:row>
      <xdr:rowOff>200025</xdr:rowOff>
    </xdr:to>
    <xdr:sp macro="" textlink="">
      <xdr:nvSpPr>
        <xdr:cNvPr id="2317" name="Line 10">
          <a:extLst>
            <a:ext uri="{FF2B5EF4-FFF2-40B4-BE49-F238E27FC236}">
              <a16:creationId xmlns:a16="http://schemas.microsoft.com/office/drawing/2014/main" id="{00000000-0008-0000-0100-00000D090000}"/>
            </a:ext>
          </a:extLst>
        </xdr:cNvPr>
        <xdr:cNvSpPr>
          <a:spLocks noChangeShapeType="1"/>
        </xdr:cNvSpPr>
      </xdr:nvSpPr>
      <xdr:spPr bwMode="auto">
        <a:xfrm flipH="1">
          <a:off x="2381250" y="1333500"/>
          <a:ext cx="419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47625</xdr:colOff>
      <xdr:row>16</xdr:row>
      <xdr:rowOff>9525</xdr:rowOff>
    </xdr:from>
    <xdr:to>
      <xdr:col>5</xdr:col>
      <xdr:colOff>342900</xdr:colOff>
      <xdr:row>17</xdr:row>
      <xdr:rowOff>133350</xdr:rowOff>
    </xdr:to>
    <xdr:sp macro="" textlink="">
      <xdr:nvSpPr>
        <xdr:cNvPr id="11" name="Line 2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ShapeType="1"/>
        </xdr:cNvSpPr>
      </xdr:nvSpPr>
      <xdr:spPr bwMode="auto">
        <a:xfrm flipV="1">
          <a:off x="1362075" y="3886200"/>
          <a:ext cx="476250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485775</xdr:colOff>
      <xdr:row>16</xdr:row>
      <xdr:rowOff>38100</xdr:rowOff>
    </xdr:from>
    <xdr:to>
      <xdr:col>3</xdr:col>
      <xdr:colOff>0</xdr:colOff>
      <xdr:row>17</xdr:row>
      <xdr:rowOff>114300</xdr:rowOff>
    </xdr:to>
    <xdr:sp macro="" textlink="">
      <xdr:nvSpPr>
        <xdr:cNvPr id="12" name="Line 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ShapeType="1"/>
        </xdr:cNvSpPr>
      </xdr:nvSpPr>
      <xdr:spPr bwMode="auto">
        <a:xfrm flipH="1" flipV="1">
          <a:off x="714375" y="3914775"/>
          <a:ext cx="3810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66675</xdr:colOff>
      <xdr:row>16</xdr:row>
      <xdr:rowOff>28574</xdr:rowOff>
    </xdr:from>
    <xdr:to>
      <xdr:col>3</xdr:col>
      <xdr:colOff>76200</xdr:colOff>
      <xdr:row>17</xdr:row>
      <xdr:rowOff>123824</xdr:rowOff>
    </xdr:to>
    <xdr:sp macro="" textlink="">
      <xdr:nvSpPr>
        <xdr:cNvPr id="13" name="Line 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ShapeType="1"/>
        </xdr:cNvSpPr>
      </xdr:nvSpPr>
      <xdr:spPr bwMode="auto">
        <a:xfrm flipH="1" flipV="1">
          <a:off x="1000125" y="3905249"/>
          <a:ext cx="17145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190500</xdr:colOff>
      <xdr:row>16</xdr:row>
      <xdr:rowOff>19048</xdr:rowOff>
    </xdr:from>
    <xdr:to>
      <xdr:col>4</xdr:col>
      <xdr:colOff>66675</xdr:colOff>
      <xdr:row>17</xdr:row>
      <xdr:rowOff>142874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ShapeType="1"/>
        </xdr:cNvSpPr>
      </xdr:nvSpPr>
      <xdr:spPr bwMode="auto">
        <a:xfrm flipV="1">
          <a:off x="1285875" y="3895723"/>
          <a:ext cx="95250" cy="26670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7"/>
  <sheetViews>
    <sheetView tabSelected="1" workbookViewId="0">
      <selection activeCell="M57" sqref="M57"/>
    </sheetView>
  </sheetViews>
  <sheetFormatPr defaultColWidth="6.25" defaultRowHeight="11.25" x14ac:dyDescent="0.15"/>
  <cols>
    <col min="1" max="1" width="3" style="1" customWidth="1"/>
    <col min="2" max="2" width="9.25" style="1" customWidth="1"/>
    <col min="3" max="3" width="2.125" style="2" customWidth="1"/>
    <col min="4" max="4" width="2.875" style="2" customWidth="1"/>
    <col min="5" max="5" width="2.375" style="2" customWidth="1"/>
    <col min="6" max="6" width="9.5" style="1" customWidth="1"/>
    <col min="7" max="8" width="9.5" style="1" hidden="1" customWidth="1"/>
    <col min="9" max="9" width="7.625" style="1" customWidth="1"/>
    <col min="10" max="16384" width="6.25" style="1"/>
  </cols>
  <sheetData>
    <row r="1" spans="1:9" s="4" customFormat="1" ht="13.5" customHeight="1" x14ac:dyDescent="0.15">
      <c r="A1" s="80" t="s">
        <v>49</v>
      </c>
      <c r="B1" s="81"/>
      <c r="C1" s="81"/>
      <c r="D1" s="81"/>
      <c r="E1" s="81"/>
      <c r="F1" s="82"/>
      <c r="G1" s="61"/>
      <c r="H1" s="61"/>
    </row>
    <row r="2" spans="1:9" s="4" customFormat="1" ht="13.5" customHeight="1" x14ac:dyDescent="0.15">
      <c r="A2" s="6"/>
      <c r="B2" s="6"/>
      <c r="C2" s="6"/>
      <c r="D2" s="6"/>
      <c r="E2" s="6"/>
      <c r="F2" s="6"/>
      <c r="G2" s="6"/>
      <c r="H2" s="6"/>
    </row>
    <row r="3" spans="1:9" s="22" customFormat="1" ht="13.5" customHeight="1" x14ac:dyDescent="0.15">
      <c r="A3" s="21" t="s">
        <v>30</v>
      </c>
      <c r="C3" s="20"/>
      <c r="D3" s="20"/>
      <c r="E3" s="20"/>
      <c r="F3" s="20"/>
      <c r="G3" s="20"/>
      <c r="H3" s="20"/>
    </row>
    <row r="4" spans="1:9" s="22" customFormat="1" ht="13.5" customHeight="1" thickBot="1" x14ac:dyDescent="0.2">
      <c r="A4" s="21" t="s">
        <v>45</v>
      </c>
      <c r="C4" s="20"/>
      <c r="D4" s="20"/>
      <c r="E4" s="20"/>
      <c r="F4" s="20"/>
      <c r="G4" s="20"/>
      <c r="H4" s="20"/>
    </row>
    <row r="5" spans="1:9" s="4" customFormat="1" ht="17.25" customHeight="1" thickBot="1" x14ac:dyDescent="0.2">
      <c r="A5" s="6"/>
      <c r="B5" s="32" t="str">
        <f>組み合わせ!$A$3</f>
        <v>2024年度</v>
      </c>
      <c r="C5" s="6"/>
      <c r="D5" s="6"/>
      <c r="E5" s="6"/>
      <c r="F5" s="6"/>
      <c r="G5" s="6"/>
      <c r="H5" s="6"/>
    </row>
    <row r="6" spans="1:9" s="4" customFormat="1" ht="17.25" customHeight="1" x14ac:dyDescent="0.15">
      <c r="A6" s="6"/>
      <c r="B6" s="31" t="s">
        <v>24</v>
      </c>
      <c r="C6" s="83" t="s">
        <v>25</v>
      </c>
      <c r="D6" s="83"/>
      <c r="E6" s="83"/>
    </row>
    <row r="7" spans="1:9" s="16" customFormat="1" ht="19.5" customHeight="1" x14ac:dyDescent="0.15">
      <c r="A7" s="15"/>
      <c r="B7" s="17" t="s">
        <v>361</v>
      </c>
      <c r="C7" s="84" t="s">
        <v>54</v>
      </c>
      <c r="D7" s="84"/>
      <c r="E7" s="84"/>
      <c r="F7" s="4"/>
      <c r="G7" s="4"/>
      <c r="H7" s="4"/>
      <c r="I7" s="30" t="str">
        <f>IF(OR(C7=""),"最初にリーグを選んでください","OK")</f>
        <v>OK</v>
      </c>
    </row>
    <row r="8" spans="1:9" ht="10.5" customHeight="1" x14ac:dyDescent="0.15">
      <c r="A8" s="4"/>
      <c r="B8" s="9" t="s">
        <v>13</v>
      </c>
      <c r="F8" s="1" t="s">
        <v>14</v>
      </c>
    </row>
    <row r="9" spans="1:9" ht="13.5" customHeight="1" x14ac:dyDescent="0.15">
      <c r="B9" s="87"/>
      <c r="C9" s="87"/>
      <c r="D9" s="88"/>
      <c r="E9" s="88"/>
      <c r="F9" s="88"/>
      <c r="G9" s="62"/>
      <c r="H9" s="62"/>
    </row>
    <row r="10" spans="1:9" ht="26.25" customHeight="1" x14ac:dyDescent="0.15">
      <c r="A10" s="5"/>
      <c r="B10" s="85"/>
      <c r="C10" s="86"/>
      <c r="D10" s="3" t="s">
        <v>2</v>
      </c>
      <c r="E10" s="85"/>
      <c r="F10" s="86"/>
      <c r="G10" s="63"/>
      <c r="H10" s="63"/>
      <c r="I10" s="30" t="str">
        <f>IF(OR(B10="",E10=""),"チームを選んでください　(上位チームが左）",IF(B10=E10,"別のチームを選んでください！！",IF(MATCH(B10,F20:F29,0)&lt;MATCH(E10,F20:F29,0),"OK","左右を入れ替えてください！！")))</f>
        <v>チームを選んでください　(上位チームが左）</v>
      </c>
    </row>
    <row r="11" spans="1:9" x14ac:dyDescent="0.15">
      <c r="A11" s="74" t="s">
        <v>3</v>
      </c>
      <c r="B11" s="11"/>
      <c r="C11" s="76"/>
      <c r="D11" s="78" t="s">
        <v>1</v>
      </c>
      <c r="E11" s="76"/>
      <c r="F11" s="11"/>
      <c r="G11" s="64">
        <f>IF(C11&gt;E11,1,0)</f>
        <v>0</v>
      </c>
      <c r="H11" s="64">
        <f>IF(C11&lt;E11,1,0)</f>
        <v>0</v>
      </c>
    </row>
    <row r="12" spans="1:9" x14ac:dyDescent="0.15">
      <c r="A12" s="75"/>
      <c r="B12" s="11"/>
      <c r="C12" s="77"/>
      <c r="D12" s="79"/>
      <c r="E12" s="77"/>
      <c r="F12" s="11"/>
      <c r="G12" s="64"/>
      <c r="H12" s="64"/>
    </row>
    <row r="13" spans="1:9" x14ac:dyDescent="0.15">
      <c r="A13" s="74" t="s">
        <v>0</v>
      </c>
      <c r="B13" s="11"/>
      <c r="C13" s="76"/>
      <c r="D13" s="78" t="s">
        <v>1</v>
      </c>
      <c r="E13" s="76"/>
      <c r="F13" s="11"/>
      <c r="G13" s="64">
        <f>IF(C13&gt;E13,1,0)</f>
        <v>0</v>
      </c>
      <c r="H13" s="64">
        <f>IF(C13&lt;E13,1,0)</f>
        <v>0</v>
      </c>
    </row>
    <row r="14" spans="1:9" x14ac:dyDescent="0.15">
      <c r="A14" s="75"/>
      <c r="B14" s="11"/>
      <c r="C14" s="77"/>
      <c r="D14" s="79"/>
      <c r="E14" s="77"/>
      <c r="F14" s="11"/>
      <c r="G14" s="64"/>
      <c r="H14" s="64"/>
    </row>
    <row r="15" spans="1:9" x14ac:dyDescent="0.15">
      <c r="A15" s="74" t="s">
        <v>4</v>
      </c>
      <c r="B15" s="11"/>
      <c r="C15" s="76"/>
      <c r="D15" s="78" t="s">
        <v>1</v>
      </c>
      <c r="E15" s="76"/>
      <c r="F15" s="11"/>
      <c r="G15" s="64">
        <f>IF(C15&gt;E15,1,0)</f>
        <v>0</v>
      </c>
      <c r="H15" s="64">
        <f>IF(C15&lt;E15,1,0)</f>
        <v>0</v>
      </c>
    </row>
    <row r="16" spans="1:9" x14ac:dyDescent="0.15">
      <c r="A16" s="75"/>
      <c r="B16" s="11"/>
      <c r="C16" s="77"/>
      <c r="D16" s="79"/>
      <c r="E16" s="77"/>
      <c r="F16" s="11"/>
      <c r="G16" s="64"/>
      <c r="H16" s="64"/>
    </row>
    <row r="17" spans="1:21" ht="26.25" customHeight="1" x14ac:dyDescent="0.15">
      <c r="A17" s="3" t="s">
        <v>5</v>
      </c>
      <c r="B17" s="11"/>
      <c r="C17" s="10"/>
      <c r="D17" s="12" t="s">
        <v>1</v>
      </c>
      <c r="E17" s="10"/>
      <c r="F17" s="11"/>
      <c r="G17" s="64">
        <f>IF(C17&gt;E17,1,0)</f>
        <v>0</v>
      </c>
      <c r="H17" s="64">
        <f t="shared" ref="H17:H18" si="0">IF(C17&lt;E17,1,0)</f>
        <v>0</v>
      </c>
    </row>
    <row r="18" spans="1:21" ht="27" customHeight="1" x14ac:dyDescent="0.15">
      <c r="A18" s="3" t="s">
        <v>6</v>
      </c>
      <c r="B18" s="11"/>
      <c r="C18" s="10"/>
      <c r="D18" s="12" t="s">
        <v>1</v>
      </c>
      <c r="E18" s="10"/>
      <c r="F18" s="11"/>
      <c r="G18" s="64">
        <f>IF(C18&gt;E18,1,0)</f>
        <v>0</v>
      </c>
      <c r="H18" s="64">
        <f t="shared" si="0"/>
        <v>0</v>
      </c>
    </row>
    <row r="19" spans="1:21" ht="26.25" customHeight="1" x14ac:dyDescent="0.15">
      <c r="A19" s="3"/>
      <c r="B19" s="7">
        <f>SUM(C11:C18)</f>
        <v>0</v>
      </c>
      <c r="C19" s="67">
        <f>SUM(G11:G18)</f>
        <v>0</v>
      </c>
      <c r="D19" s="8" t="s">
        <v>68</v>
      </c>
      <c r="E19" s="67">
        <f>SUM(H11:H18)</f>
        <v>0</v>
      </c>
      <c r="F19" s="7">
        <f>SUM(E11:E18)</f>
        <v>0</v>
      </c>
      <c r="G19" s="65"/>
      <c r="H19" s="65"/>
    </row>
    <row r="20" spans="1:21" ht="12" hidden="1" thickBot="1" x14ac:dyDescent="0.2"/>
    <row r="21" spans="1:21" ht="12" hidden="1" thickBot="1" x14ac:dyDescent="0.2">
      <c r="B21" s="1" t="s">
        <v>54</v>
      </c>
      <c r="C21" s="2" t="s">
        <v>29</v>
      </c>
      <c r="F21" s="29" t="str">
        <f>IF($C$7="1部",組み合わせ!$A7,IF($C$7="2部",組み合わせ!$B7,IF($C$7="3部",組み合わせ!$A16,IF($C$7="4部",組み合わせ!$B16,IF($C$7="5部",組み合わせ!$A25,"")))))</f>
        <v>三菱電機・関東</v>
      </c>
      <c r="G21" s="66"/>
      <c r="H21" s="66"/>
      <c r="J21" s="48">
        <f>IF($B$10=$F$21,$M21,IF($B$10=$F$22,$N21,IF($B$10=$F$23,$O21,IF($B$10=$F$24,$P21,IF($B$10=$F$25,$Q21,IF($B$10=$F$26,$R21,IF($B$10=$F$27,$S21,IF($B$10=$F$28,$T21,IF($B$10=$F$29,$U21)))))))))</f>
        <v>0</v>
      </c>
      <c r="K21" s="48">
        <f>IF($E$10=$F$21,$M21,IF($E$10=$F$22,$N21,IF($E$10=$F$23,$O21,IF($E$10=$F$24,$P21,IF($E$10=$F$25,$Q21,IF($E$10=$F$26,$R21,IF($E$10=$F$27,$S21,IF($E$10=$F$28,$T21,IF($E$10=$F$29,$U21)))))))))</f>
        <v>0</v>
      </c>
      <c r="M21" s="47" t="str">
        <f>IF($C$7="1部",'1部'!B8,IF($C$7="2部",'2部'!B8,IF($C$7="3部",'3部'!B8,IF($C$7="4部",#REF!,IF($C$7="5部",#REF!)))))</f>
        <v>行成　良夫</v>
      </c>
      <c r="N21" s="47" t="str">
        <f>IF($C$7="1部",'1部'!C8,IF($C$7="2部",'2部'!C8,IF($C$7="3部",'3部'!C8,IF($C$7="4部",#REF!,IF($C$7="5部",#REF!)))))</f>
        <v>嶋田　怜朗</v>
      </c>
      <c r="O21" s="47" t="str">
        <f>IF($C$7="1部",'1部'!D8,IF($C$7="2部",'2部'!D8,IF($C$7="3部",'3部'!D8,IF($C$7="4部",#REF!,IF($C$7="5部",#REF!)))))</f>
        <v>両角　賢一郎</v>
      </c>
      <c r="P21" s="47" t="str">
        <f>IF($C$7="1部",'1部'!E8,IF($C$7="2部",'2部'!E8,IF($C$7="3部",'3部'!E8,IF($C$7="4部",#REF!,IF($C$7="5部",#REF!)))))</f>
        <v>片山　裕士</v>
      </c>
      <c r="Q21" s="47" t="str">
        <f>IF($C$7="1部",'1部'!F8,IF($C$7="2部",'2部'!F8,IF($C$7="3部",'3部'!F8,IF($C$7="4部",#REF!,IF($C$7="5部",#REF!)))))</f>
        <v>坂梨　昂平</v>
      </c>
      <c r="R21" s="47">
        <f>IF($C$7="1部",'1部'!G8,IF($C$7="2部",'2部'!G8,IF($C$7="3部",'3部'!G8,IF($C$7="4部",#REF!,IF($C$7="5部",#REF!)))))</f>
        <v>0</v>
      </c>
      <c r="S21" s="47">
        <f>IF($C$7="1部",'1部'!H8,IF($C$7="2部",'2部'!H8,IF($C$7="3部",'3部'!H8,IF($C$7="4部",#REF!,IF($C$7="5部",#REF!)))))</f>
        <v>0</v>
      </c>
      <c r="T21" s="47">
        <f>IF($C$7="1部",'1部'!I8,IF($C$7="2部",'2部'!I8,IF($C$7="3部",'3部'!I8,IF($C$7="4部",#REF!,IF($C$7="5部",#REF!)))))</f>
        <v>0</v>
      </c>
      <c r="U21" s="47">
        <f>IF($C$7="1部",'1部'!J8,IF($C$7="2部",'2部'!J8,IF($C$7="3部",'3部'!J8,IF($C$7="4部",#REF!,IF($C$7="5部",#REF!)))))</f>
        <v>0</v>
      </c>
    </row>
    <row r="22" spans="1:21" ht="12" hidden="1" thickBot="1" x14ac:dyDescent="0.2">
      <c r="B22" s="1" t="s">
        <v>55</v>
      </c>
      <c r="C22" s="2" t="s">
        <v>56</v>
      </c>
      <c r="F22" s="29" t="str">
        <f>IF($C$7="1部",組み合わせ!$A8,IF($C$7="2部",組み合わせ!$B8,IF($C$7="3部",組み合わせ!$A17,IF($C$7="4部",組み合わせ!$B17,IF($C$7="5部",組み合わせ!$A26,"")))))</f>
        <v>三菱電機・湘南</v>
      </c>
      <c r="G22" s="66"/>
      <c r="H22" s="66"/>
      <c r="J22" s="49">
        <f t="shared" ref="J22:J42" si="1">IF($B$10=$F$21,$M22,IF($B$10=$F$22,$N22,IF($B$10=$F$23,$O22,IF($B$10=$F$24,$P22,IF($B$10=$F$25,$Q22,IF($B$10=$F$26,$R22,IF($B$10=$F$27,$S22,IF($B$10=$F$28,$T22,IF($B$10=$F$29,$U22)))))))))</f>
        <v>0</v>
      </c>
      <c r="K22" s="49">
        <f t="shared" ref="K22:K42" si="2">IF($E$10=$F$21,$M22,IF($E$10=$F$22,$N22,IF($E$10=$F$23,$O22,IF($E$10=$F$24,$P22,IF($E$10=$F$25,$Q22,IF($E$10=$F$26,$R22,IF($E$10=$F$27,$S22,IF($E$10=$F$28,$T22,IF($E$10=$F$29,$U22)))))))))</f>
        <v>0</v>
      </c>
      <c r="M22" s="47" t="str">
        <f>IF($C$7="1部",'1部'!B9,IF($C$7="2部",'2部'!B9,IF($C$7="3部",'3部'!B9,IF($C$7="4部",#REF!,IF($C$7="5部",#REF!)))))</f>
        <v>岡田　　要</v>
      </c>
      <c r="N22" s="47" t="str">
        <f>IF($C$7="1部",'1部'!C9,IF($C$7="2部",'2部'!C9,IF($C$7="3部",'3部'!C9,IF($C$7="4部",#REF!,IF($C$7="5部",#REF!)))))</f>
        <v>榎本　稔也</v>
      </c>
      <c r="O22" s="47" t="str">
        <f>IF($C$7="1部",'1部'!D9,IF($C$7="2部",'2部'!D9,IF($C$7="3部",'3部'!D9,IF($C$7="4部",#REF!,IF($C$7="5部",#REF!)))))</f>
        <v>金井　燿平</v>
      </c>
      <c r="P22" s="47" t="str">
        <f>IF($C$7="1部",'1部'!E9,IF($C$7="2部",'2部'!E9,IF($C$7="3部",'3部'!E9,IF($C$7="4部",#REF!,IF($C$7="5部",#REF!)))))</f>
        <v>池上　啓祐</v>
      </c>
      <c r="Q22" s="47" t="str">
        <f>IF($C$7="1部",'1部'!F9,IF($C$7="2部",'2部'!F9,IF($C$7="3部",'3部'!F9,IF($C$7="4部",#REF!,IF($C$7="5部",#REF!)))))</f>
        <v>板倉　英三郎</v>
      </c>
      <c r="R22" s="47">
        <f>IF($C$7="1部",'1部'!G9,IF($C$7="2部",'2部'!G9,IF($C$7="3部",'3部'!G9,IF($C$7="4部",#REF!,IF($C$7="5部",#REF!)))))</f>
        <v>0</v>
      </c>
      <c r="S22" s="47">
        <f>IF($C$7="1部",'1部'!H9,IF($C$7="2部",'2部'!H9,IF($C$7="3部",'3部'!H9,IF($C$7="4部",#REF!,IF($C$7="5部",#REF!)))))</f>
        <v>0</v>
      </c>
      <c r="T22" s="47">
        <f>IF($C$7="1部",'1部'!I9,IF($C$7="2部",'2部'!I9,IF($C$7="3部",'3部'!I9,IF($C$7="4部",#REF!,IF($C$7="5部",#REF!)))))</f>
        <v>0</v>
      </c>
      <c r="U22" s="47">
        <f>IF($C$7="1部",'1部'!J9,IF($C$7="2部",'2部'!J9,IF($C$7="3部",'3部'!J9,IF($C$7="4部",#REF!,IF($C$7="5部",#REF!)))))</f>
        <v>0</v>
      </c>
    </row>
    <row r="23" spans="1:21" ht="12" hidden="1" thickBot="1" x14ac:dyDescent="0.2">
      <c r="B23" s="1" t="s">
        <v>66</v>
      </c>
      <c r="F23" s="29" t="str">
        <f>IF($C$7="1部",組み合わせ!$A9,IF($C$7="2部",組み合わせ!$B9,IF($C$7="3部",組み合わせ!$A18,IF($C$7="4部",組み合わせ!$B18,IF($C$7="5部",組み合わせ!$A27,"")))))</f>
        <v>本田技研工業</v>
      </c>
      <c r="G23" s="66"/>
      <c r="H23" s="66"/>
      <c r="J23" s="49">
        <f t="shared" si="1"/>
        <v>0</v>
      </c>
      <c r="K23" s="49">
        <f t="shared" si="2"/>
        <v>0</v>
      </c>
      <c r="M23" s="47" t="str">
        <f>IF($C$7="1部",'1部'!B10,IF($C$7="2部",'2部'!B10,IF($C$7="3部",'3部'!B10,IF($C$7="4部",#REF!,IF($C$7="5部",#REF!)))))</f>
        <v>有村　仁孝</v>
      </c>
      <c r="N23" s="47" t="str">
        <f>IF($C$7="1部",'1部'!C10,IF($C$7="2部",'2部'!C10,IF($C$7="3部",'3部'!C10,IF($C$7="4部",#REF!,IF($C$7="5部",#REF!)))))</f>
        <v>宮川　眞一</v>
      </c>
      <c r="O23" s="47" t="str">
        <f>IF($C$7="1部",'1部'!D10,IF($C$7="2部",'2部'!D10,IF($C$7="3部",'3部'!D10,IF($C$7="4部",#REF!,IF($C$7="5部",#REF!)))))</f>
        <v>長浜　　拓</v>
      </c>
      <c r="P23" s="47" t="str">
        <f>IF($C$7="1部",'1部'!E10,IF($C$7="2部",'2部'!E10,IF($C$7="3部",'3部'!E10,IF($C$7="4部",#REF!,IF($C$7="5部",#REF!)))))</f>
        <v>高元　太郎</v>
      </c>
      <c r="Q23" s="47" t="str">
        <f>IF($C$7="1部",'1部'!F10,IF($C$7="2部",'2部'!F10,IF($C$7="3部",'3部'!F10,IF($C$7="4部",#REF!,IF($C$7="5部",#REF!)))))</f>
        <v>青木　優樹</v>
      </c>
      <c r="R23" s="47">
        <f>IF($C$7="1部",'1部'!G10,IF($C$7="2部",'2部'!G10,IF($C$7="3部",'3部'!G10,IF($C$7="4部",#REF!,IF($C$7="5部",#REF!)))))</f>
        <v>0</v>
      </c>
      <c r="S23" s="47">
        <f>IF($C$7="1部",'1部'!H10,IF($C$7="2部",'2部'!H10,IF($C$7="3部",'3部'!H10,IF($C$7="4部",#REF!,IF($C$7="5部",#REF!)))))</f>
        <v>0</v>
      </c>
      <c r="T23" s="47">
        <f>IF($C$7="1部",'1部'!I10,IF($C$7="2部",'2部'!I10,IF($C$7="3部",'3部'!I10,IF($C$7="4部",#REF!,IF($C$7="5部",#REF!)))))</f>
        <v>0</v>
      </c>
      <c r="U23" s="47">
        <f>IF($C$7="1部",'1部'!J10,IF($C$7="2部",'2部'!J10,IF($C$7="3部",'3部'!J10,IF($C$7="4部",#REF!,IF($C$7="5部",#REF!)))))</f>
        <v>0</v>
      </c>
    </row>
    <row r="24" spans="1:21" ht="12" hidden="1" thickBot="1" x14ac:dyDescent="0.2">
      <c r="F24" s="29" t="str">
        <f>IF($C$7="1部",組み合わせ!$A10,IF($C$7="2部",組み合わせ!$B10,IF($C$7="3部",組み合わせ!$A19,IF($C$7="4部",組み合わせ!$B19,IF($C$7="5部",組み合わせ!$A28,"")))))</f>
        <v>ソニー・本社A</v>
      </c>
      <c r="G24" s="66"/>
      <c r="H24" s="66"/>
      <c r="J24" s="49">
        <f t="shared" si="1"/>
        <v>0</v>
      </c>
      <c r="K24" s="49">
        <f t="shared" si="2"/>
        <v>0</v>
      </c>
      <c r="M24" s="47" t="str">
        <f>IF($C$7="1部",'1部'!B11,IF($C$7="2部",'2部'!B11,IF($C$7="3部",'3部'!B11,IF($C$7="4部",#REF!,IF($C$7="5部",#REF!)))))</f>
        <v>杉山　智昭</v>
      </c>
      <c r="N24" s="47" t="str">
        <f>IF($C$7="1部",'1部'!C11,IF($C$7="2部",'2部'!C11,IF($C$7="3部",'3部'!C11,IF($C$7="4部",#REF!,IF($C$7="5部",#REF!)))))</f>
        <v>岡崎　弘毅</v>
      </c>
      <c r="O24" s="47" t="str">
        <f>IF($C$7="1部",'1部'!D11,IF($C$7="2部",'2部'!D11,IF($C$7="3部",'3部'!D11,IF($C$7="4部",#REF!,IF($C$7="5部",#REF!)))))</f>
        <v>吉川　史哲</v>
      </c>
      <c r="P24" s="47" t="str">
        <f>IF($C$7="1部",'1部'!E11,IF($C$7="2部",'2部'!E11,IF($C$7="3部",'3部'!E11,IF($C$7="4部",#REF!,IF($C$7="5部",#REF!)))))</f>
        <v>内海　秀介</v>
      </c>
      <c r="Q24" s="47" t="str">
        <f>IF($C$7="1部",'1部'!F11,IF($C$7="2部",'2部'!F11,IF($C$7="3部",'3部'!F11,IF($C$7="4部",#REF!,IF($C$7="5部",#REF!)))))</f>
        <v>松下　直志</v>
      </c>
      <c r="R24" s="47">
        <f>IF($C$7="1部",'1部'!G11,IF($C$7="2部",'2部'!G11,IF($C$7="3部",'3部'!G11,IF($C$7="4部",#REF!,IF($C$7="5部",#REF!)))))</f>
        <v>0</v>
      </c>
      <c r="S24" s="47">
        <f>IF($C$7="1部",'1部'!H11,IF($C$7="2部",'2部'!H11,IF($C$7="3部",'3部'!H11,IF($C$7="4部",#REF!,IF($C$7="5部",#REF!)))))</f>
        <v>0</v>
      </c>
      <c r="T24" s="47">
        <f>IF($C$7="1部",'1部'!I11,IF($C$7="2部",'2部'!I11,IF($C$7="3部",'3部'!I11,IF($C$7="4部",#REF!,IF($C$7="5部",#REF!)))))</f>
        <v>0</v>
      </c>
      <c r="U24" s="47">
        <f>IF($C$7="1部",'1部'!J11,IF($C$7="2部",'2部'!J11,IF($C$7="3部",'3部'!J11,IF($C$7="4部",#REF!,IF($C$7="5部",#REF!)))))</f>
        <v>0</v>
      </c>
    </row>
    <row r="25" spans="1:21" ht="12" hidden="1" thickBot="1" x14ac:dyDescent="0.2">
      <c r="F25" s="29" t="str">
        <f>IF($C$7="1部",組み合わせ!$A11,IF($C$7="2部",組み合わせ!$B11,IF($C$7="3部",組み合わせ!$A20,IF($C$7="4部",組み合わせ!$B20,IF($C$7="5部",組み合わせ!$A29,"")))))</f>
        <v>ソニー・厚木A</v>
      </c>
      <c r="G25" s="66"/>
      <c r="H25" s="66"/>
      <c r="J25" s="49">
        <f t="shared" si="1"/>
        <v>0</v>
      </c>
      <c r="K25" s="49">
        <f t="shared" si="2"/>
        <v>0</v>
      </c>
      <c r="M25" s="47" t="str">
        <f>IF($C$7="1部",'1部'!B12,IF($C$7="2部",'2部'!B12,IF($C$7="3部",'3部'!B12,IF($C$7="4部",#REF!,IF($C$7="5部",#REF!)))))</f>
        <v>志賀　正人</v>
      </c>
      <c r="N25" s="47" t="str">
        <f>IF($C$7="1部",'1部'!C12,IF($C$7="2部",'2部'!C12,IF($C$7="3部",'3部'!C12,IF($C$7="4部",#REF!,IF($C$7="5部",#REF!)))))</f>
        <v>吉岡　裕彬</v>
      </c>
      <c r="O25" s="47" t="str">
        <f>IF($C$7="1部",'1部'!D12,IF($C$7="2部",'2部'!D12,IF($C$7="3部",'3部'!D12,IF($C$7="4部",#REF!,IF($C$7="5部",#REF!)))))</f>
        <v>川越　　亮</v>
      </c>
      <c r="P25" s="47" t="str">
        <f>IF($C$7="1部",'1部'!E12,IF($C$7="2部",'2部'!E12,IF($C$7="3部",'3部'!E12,IF($C$7="4部",#REF!,IF($C$7="5部",#REF!)))))</f>
        <v>高橋　正浩</v>
      </c>
      <c r="Q25" s="47" t="str">
        <f>IF($C$7="1部",'1部'!F12,IF($C$7="2部",'2部'!F12,IF($C$7="3部",'3部'!F12,IF($C$7="4部",#REF!,IF($C$7="5部",#REF!)))))</f>
        <v>岩瀬　寿仁</v>
      </c>
      <c r="R25" s="47">
        <f>IF($C$7="1部",'1部'!G12,IF($C$7="2部",'2部'!G12,IF($C$7="3部",'3部'!G12,IF($C$7="4部",#REF!,IF($C$7="5部",#REF!)))))</f>
        <v>0</v>
      </c>
      <c r="S25" s="47">
        <f>IF($C$7="1部",'1部'!H12,IF($C$7="2部",'2部'!H12,IF($C$7="3部",'3部'!H12,IF($C$7="4部",#REF!,IF($C$7="5部",#REF!)))))</f>
        <v>0</v>
      </c>
      <c r="T25" s="47">
        <f>IF($C$7="1部",'1部'!I12,IF($C$7="2部",'2部'!I12,IF($C$7="3部",'3部'!I12,IF($C$7="4部",#REF!,IF($C$7="5部",#REF!)))))</f>
        <v>0</v>
      </c>
      <c r="U25" s="47">
        <f>IF($C$7="1部",'1部'!J12,IF($C$7="2部",'2部'!J12,IF($C$7="3部",'3部'!J12,IF($C$7="4部",#REF!,IF($C$7="5部",#REF!)))))</f>
        <v>0</v>
      </c>
    </row>
    <row r="26" spans="1:21" ht="12" hidden="1" thickBot="1" x14ac:dyDescent="0.2">
      <c r="F26" s="29" t="str">
        <f>IF($C$7="1部",組み合わせ!$A12,IF($C$7="2部",組み合わせ!$B12,IF($C$7="3部",組み合わせ!$A21,IF($C$7="4部",組み合わせ!$B21,IF($C$7="5部",組み合わせ!$A30,"")))))</f>
        <v>-</v>
      </c>
      <c r="G26" s="66"/>
      <c r="H26" s="66"/>
      <c r="J26" s="49">
        <f t="shared" si="1"/>
        <v>0</v>
      </c>
      <c r="K26" s="49">
        <f t="shared" si="2"/>
        <v>0</v>
      </c>
      <c r="M26" s="47" t="str">
        <f>IF($C$7="1部",'1部'!B13,IF($C$7="2部",'2部'!B13,IF($C$7="3部",'3部'!B13,IF($C$7="4部",#REF!,IF($C$7="5部",#REF!)))))</f>
        <v>五百蔵　優一</v>
      </c>
      <c r="N26" s="47" t="str">
        <f>IF($C$7="1部",'1部'!C13,IF($C$7="2部",'2部'!C13,IF($C$7="3部",'3部'!C13,IF($C$7="4部",#REF!,IF($C$7="5部",#REF!)))))</f>
        <v>谷　　亮祐</v>
      </c>
      <c r="O26" s="47" t="str">
        <f>IF($C$7="1部",'1部'!D13,IF($C$7="2部",'2部'!D13,IF($C$7="3部",'3部'!D13,IF($C$7="4部",#REF!,IF($C$7="5部",#REF!)))))</f>
        <v>上村　直樹</v>
      </c>
      <c r="P26" s="47" t="str">
        <f>IF($C$7="1部",'1部'!E13,IF($C$7="2部",'2部'!E13,IF($C$7="3部",'3部'!E13,IF($C$7="4部",#REF!,IF($C$7="5部",#REF!)))))</f>
        <v>川上　洋生</v>
      </c>
      <c r="Q26" s="47" t="str">
        <f>IF($C$7="1部",'1部'!F13,IF($C$7="2部",'2部'!F13,IF($C$7="3部",'3部'!F13,IF($C$7="4部",#REF!,IF($C$7="5部",#REF!)))))</f>
        <v>遠藤　創平</v>
      </c>
      <c r="R26" s="47">
        <f>IF($C$7="1部",'1部'!G13,IF($C$7="2部",'2部'!G13,IF($C$7="3部",'3部'!G13,IF($C$7="4部",#REF!,IF($C$7="5部",#REF!)))))</f>
        <v>0</v>
      </c>
      <c r="S26" s="47">
        <f>IF($C$7="1部",'1部'!H13,IF($C$7="2部",'2部'!H13,IF($C$7="3部",'3部'!H13,IF($C$7="4部",#REF!,IF($C$7="5部",#REF!)))))</f>
        <v>0</v>
      </c>
      <c r="T26" s="47">
        <f>IF($C$7="1部",'1部'!I13,IF($C$7="2部",'2部'!I13,IF($C$7="3部",'3部'!I13,IF($C$7="4部",#REF!,IF($C$7="5部",#REF!)))))</f>
        <v>0</v>
      </c>
      <c r="U26" s="47">
        <f>IF($C$7="1部",'1部'!J13,IF($C$7="2部",'2部'!J13,IF($C$7="3部",'3部'!J13,IF($C$7="4部",#REF!,IF($C$7="5部",#REF!)))))</f>
        <v>0</v>
      </c>
    </row>
    <row r="27" spans="1:21" ht="12" hidden="1" thickBot="1" x14ac:dyDescent="0.2">
      <c r="F27" s="29"/>
      <c r="G27" s="66"/>
      <c r="H27" s="66"/>
      <c r="J27" s="49">
        <f t="shared" si="1"/>
        <v>0</v>
      </c>
      <c r="K27" s="49">
        <f t="shared" si="2"/>
        <v>0</v>
      </c>
      <c r="M27" s="47" t="str">
        <f>IF($C$7="1部",'1部'!B14,IF($C$7="2部",'2部'!B14,IF($C$7="3部",'3部'!B14,IF($C$7="4部",#REF!,IF($C$7="5部",#REF!)))))</f>
        <v>家邉　聖治</v>
      </c>
      <c r="N27" s="47" t="str">
        <f>IF($C$7="1部",'1部'!C14,IF($C$7="2部",'2部'!C14,IF($C$7="3部",'3部'!C14,IF($C$7="4部",#REF!,IF($C$7="5部",#REF!)))))</f>
        <v>吉野　長浩</v>
      </c>
      <c r="O27" s="47" t="str">
        <f>IF($C$7="1部",'1部'!D14,IF($C$7="2部",'2部'!D14,IF($C$7="3部",'3部'!D14,IF($C$7="4部",#REF!,IF($C$7="5部",#REF!)))))</f>
        <v>齊藤　将之</v>
      </c>
      <c r="P27" s="47" t="str">
        <f>IF($C$7="1部",'1部'!E14,IF($C$7="2部",'2部'!E14,IF($C$7="3部",'3部'!E14,IF($C$7="4部",#REF!,IF($C$7="5部",#REF!)))))</f>
        <v>國弘　　威</v>
      </c>
      <c r="Q27" s="47" t="str">
        <f>IF($C$7="1部",'1部'!F14,IF($C$7="2部",'2部'!F14,IF($C$7="3部",'3部'!F14,IF($C$7="4部",#REF!,IF($C$7="5部",#REF!)))))</f>
        <v>小澤　　駿</v>
      </c>
      <c r="R27" s="47">
        <f>IF($C$7="1部",'1部'!G14,IF($C$7="2部",'2部'!G14,IF($C$7="3部",'3部'!G14,IF($C$7="4部",#REF!,IF($C$7="5部",#REF!)))))</f>
        <v>0</v>
      </c>
      <c r="S27" s="47">
        <f>IF($C$7="1部",'1部'!H14,IF($C$7="2部",'2部'!H14,IF($C$7="3部",'3部'!H14,IF($C$7="4部",#REF!,IF($C$7="5部",#REF!)))))</f>
        <v>0</v>
      </c>
      <c r="T27" s="47">
        <f>IF($C$7="1部",'1部'!I14,IF($C$7="2部",'2部'!I14,IF($C$7="3部",'3部'!I14,IF($C$7="4部",#REF!,IF($C$7="5部",#REF!)))))</f>
        <v>0</v>
      </c>
      <c r="U27" s="47">
        <f>IF($C$7="1部",'1部'!J14,IF($C$7="2部",'2部'!J14,IF($C$7="3部",'3部'!J14,IF($C$7="4部",#REF!,IF($C$7="5部",#REF!)))))</f>
        <v>0</v>
      </c>
    </row>
    <row r="28" spans="1:21" ht="12" hidden="1" thickBot="1" x14ac:dyDescent="0.2">
      <c r="F28" s="29"/>
      <c r="G28" s="66"/>
      <c r="H28" s="66"/>
      <c r="J28" s="49">
        <f t="shared" si="1"/>
        <v>0</v>
      </c>
      <c r="K28" s="49">
        <f t="shared" si="2"/>
        <v>0</v>
      </c>
      <c r="M28" s="47" t="str">
        <f>IF($C$7="1部",'1部'!B15,IF($C$7="2部",'2部'!B15,IF($C$7="3部",'3部'!B15,IF($C$7="4部",#REF!,IF($C$7="5部",#REF!)))))</f>
        <v>丹下　将太</v>
      </c>
      <c r="N28" s="47" t="str">
        <f>IF($C$7="1部",'1部'!C15,IF($C$7="2部",'2部'!C15,IF($C$7="3部",'3部'!C15,IF($C$7="4部",#REF!,IF($C$7="5部",#REF!)))))</f>
        <v>窪寺　恒太郎</v>
      </c>
      <c r="O28" s="47" t="str">
        <f>IF($C$7="1部",'1部'!D15,IF($C$7="2部",'2部'!D15,IF($C$7="3部",'3部'!D15,IF($C$7="4部",#REF!,IF($C$7="5部",#REF!)))))</f>
        <v>新井　郁矢</v>
      </c>
      <c r="P28" s="47" t="str">
        <f>IF($C$7="1部",'1部'!E15,IF($C$7="2部",'2部'!E15,IF($C$7="3部",'3部'!E15,IF($C$7="4部",#REF!,IF($C$7="5部",#REF!)))))</f>
        <v>向井　善幸</v>
      </c>
      <c r="Q28" s="47" t="str">
        <f>IF($C$7="1部",'1部'!F15,IF($C$7="2部",'2部'!F15,IF($C$7="3部",'3部'!F15,IF($C$7="4部",#REF!,IF($C$7="5部",#REF!)))))</f>
        <v>小野寺　優輝</v>
      </c>
      <c r="R28" s="47">
        <f>IF($C$7="1部",'1部'!G15,IF($C$7="2部",'2部'!G15,IF($C$7="3部",'3部'!G15,IF($C$7="4部",#REF!,IF($C$7="5部",#REF!)))))</f>
        <v>0</v>
      </c>
      <c r="S28" s="47">
        <f>IF($C$7="1部",'1部'!H15,IF($C$7="2部",'2部'!H15,IF($C$7="3部",'3部'!H15,IF($C$7="4部",#REF!,IF($C$7="5部",#REF!)))))</f>
        <v>0</v>
      </c>
      <c r="T28" s="47">
        <f>IF($C$7="1部",'1部'!I15,IF($C$7="2部",'2部'!I15,IF($C$7="3部",'3部'!I15,IF($C$7="4部",#REF!,IF($C$7="5部",#REF!)))))</f>
        <v>0</v>
      </c>
      <c r="U28" s="47">
        <f>IF($C$7="1部",'1部'!J15,IF($C$7="2部",'2部'!J15,IF($C$7="3部",'3部'!J15,IF($C$7="4部",#REF!,IF($C$7="5部",#REF!)))))</f>
        <v>0</v>
      </c>
    </row>
    <row r="29" spans="1:21" hidden="1" x14ac:dyDescent="0.15">
      <c r="F29" s="29"/>
      <c r="G29" s="66"/>
      <c r="H29" s="66"/>
      <c r="J29" s="49">
        <f t="shared" si="1"/>
        <v>0</v>
      </c>
      <c r="K29" s="49">
        <f t="shared" si="2"/>
        <v>0</v>
      </c>
      <c r="M29" s="47" t="str">
        <f>IF($C$7="1部",'1部'!B16,IF($C$7="2部",'2部'!B16,IF($C$7="3部",'3部'!B16,IF($C$7="4部",#REF!,IF($C$7="5部",#REF!)))))</f>
        <v>池川　浩史</v>
      </c>
      <c r="N29" s="47" t="str">
        <f>IF($C$7="1部",'1部'!C16,IF($C$7="2部",'2部'!C16,IF($C$7="3部",'3部'!C16,IF($C$7="4部",#REF!,IF($C$7="5部",#REF!)))))</f>
        <v>高山　愼一郎</v>
      </c>
      <c r="O29" s="47" t="str">
        <f>IF($C$7="1部",'1部'!D16,IF($C$7="2部",'2部'!D16,IF($C$7="3部",'3部'!D16,IF($C$7="4部",#REF!,IF($C$7="5部",#REF!)))))</f>
        <v>本多　智也</v>
      </c>
      <c r="P29" s="47" t="str">
        <f>IF($C$7="1部",'1部'!E16,IF($C$7="2部",'2部'!E16,IF($C$7="3部",'3部'!E16,IF($C$7="4部",#REF!,IF($C$7="5部",#REF!)))))</f>
        <v>内田　達也</v>
      </c>
      <c r="Q29" s="47" t="str">
        <f>IF($C$7="1部",'1部'!F16,IF($C$7="2部",'2部'!F16,IF($C$7="3部",'3部'!F16,IF($C$7="4部",#REF!,IF($C$7="5部",#REF!)))))</f>
        <v>時任　俊作</v>
      </c>
      <c r="R29" s="47">
        <f>IF($C$7="1部",'1部'!G16,IF($C$7="2部",'2部'!G16,IF($C$7="3部",'3部'!G16,IF($C$7="4部",#REF!,IF($C$7="5部",#REF!)))))</f>
        <v>0</v>
      </c>
      <c r="S29" s="47">
        <f>IF($C$7="1部",'1部'!H16,IF($C$7="2部",'2部'!H16,IF($C$7="3部",'3部'!H16,IF($C$7="4部",#REF!,IF($C$7="5部",#REF!)))))</f>
        <v>0</v>
      </c>
      <c r="T29" s="47">
        <f>IF($C$7="1部",'1部'!I16,IF($C$7="2部",'2部'!I16,IF($C$7="3部",'3部'!I16,IF($C$7="4部",#REF!,IF($C$7="5部",#REF!)))))</f>
        <v>0</v>
      </c>
      <c r="U29" s="47">
        <f>IF($C$7="1部",'1部'!J16,IF($C$7="2部",'2部'!J16,IF($C$7="3部",'3部'!J16,IF($C$7="4部",#REF!,IF($C$7="5部",#REF!)))))</f>
        <v>0</v>
      </c>
    </row>
    <row r="30" spans="1:21" hidden="1" x14ac:dyDescent="0.15">
      <c r="J30" s="49">
        <f t="shared" si="1"/>
        <v>0</v>
      </c>
      <c r="K30" s="49">
        <f t="shared" si="2"/>
        <v>0</v>
      </c>
      <c r="M30" s="47" t="str">
        <f>IF($C$7="1部",'1部'!B17,IF($C$7="2部",'2部'!B17,IF($C$7="3部",'3部'!B17,IF($C$7="4部",#REF!,IF($C$7="5部",#REF!)))))</f>
        <v>高山　元希</v>
      </c>
      <c r="N30" s="47" t="str">
        <f>IF($C$7="1部",'1部'!C17,IF($C$7="2部",'2部'!C17,IF($C$7="3部",'3部'!C17,IF($C$7="4部",#REF!,IF($C$7="5部",#REF!)))))</f>
        <v>今橋　　望</v>
      </c>
      <c r="O30" s="47" t="str">
        <f>IF($C$7="1部",'1部'!D17,IF($C$7="2部",'2部'!D17,IF($C$7="3部",'3部'!D17,IF($C$7="4部",#REF!,IF($C$7="5部",#REF!)))))</f>
        <v>佐藤　怜太</v>
      </c>
      <c r="P30" s="47" t="str">
        <f>IF($C$7="1部",'1部'!E17,IF($C$7="2部",'2部'!E17,IF($C$7="3部",'3部'!E17,IF($C$7="4部",#REF!,IF($C$7="5部",#REF!)))))</f>
        <v>齋藤　拓也</v>
      </c>
      <c r="Q30" s="47" t="str">
        <f>IF($C$7="1部",'1部'!F17,IF($C$7="2部",'2部'!F17,IF($C$7="3部",'3部'!F17,IF($C$7="4部",#REF!,IF($C$7="5部",#REF!)))))</f>
        <v>酒井　龍一</v>
      </c>
      <c r="R30" s="47">
        <f>IF($C$7="1部",'1部'!G17,IF($C$7="2部",'2部'!G17,IF($C$7="3部",'3部'!G17,IF($C$7="4部",#REF!,IF($C$7="5部",#REF!)))))</f>
        <v>0</v>
      </c>
      <c r="S30" s="47">
        <f>IF($C$7="1部",'1部'!H17,IF($C$7="2部",'2部'!H17,IF($C$7="3部",'3部'!H17,IF($C$7="4部",#REF!,IF($C$7="5部",#REF!)))))</f>
        <v>0</v>
      </c>
      <c r="T30" s="47">
        <f>IF($C$7="1部",'1部'!I17,IF($C$7="2部",'2部'!I17,IF($C$7="3部",'3部'!I17,IF($C$7="4部",#REF!,IF($C$7="5部",#REF!)))))</f>
        <v>0</v>
      </c>
      <c r="U30" s="47">
        <f>IF($C$7="1部",'1部'!J17,IF($C$7="2部",'2部'!J17,IF($C$7="3部",'3部'!J17,IF($C$7="4部",#REF!,IF($C$7="5部",#REF!)))))</f>
        <v>0</v>
      </c>
    </row>
    <row r="31" spans="1:21" hidden="1" x14ac:dyDescent="0.15">
      <c r="J31" s="49">
        <f t="shared" si="1"/>
        <v>0</v>
      </c>
      <c r="K31" s="49">
        <f t="shared" si="2"/>
        <v>0</v>
      </c>
      <c r="M31" s="47" t="str">
        <f>IF($C$7="1部",'1部'!B18,IF($C$7="2部",'2部'!B18,IF($C$7="3部",'3部'!B18,IF($C$7="4部",#REF!,IF($C$7="5部",#REF!)))))</f>
        <v>大出　康仁</v>
      </c>
      <c r="N31" s="47" t="str">
        <f>IF($C$7="1部",'1部'!C18,IF($C$7="2部",'2部'!C18,IF($C$7="3部",'3部'!C18,IF($C$7="4部",#REF!,IF($C$7="5部",#REF!)))))</f>
        <v>後藤　　準</v>
      </c>
      <c r="O31" s="47" t="str">
        <f>IF($C$7="1部",'1部'!D18,IF($C$7="2部",'2部'!D18,IF($C$7="3部",'3部'!D18,IF($C$7="4部",#REF!,IF($C$7="5部",#REF!)))))</f>
        <v>千葉　陽貴</v>
      </c>
      <c r="P31" s="47" t="str">
        <f>IF($C$7="1部",'1部'!E18,IF($C$7="2部",'2部'!E18,IF($C$7="3部",'3部'!E18,IF($C$7="4部",#REF!,IF($C$7="5部",#REF!)))))</f>
        <v>佐野　乾一</v>
      </c>
      <c r="Q31" s="47" t="str">
        <f>IF($C$7="1部",'1部'!F18,IF($C$7="2部",'2部'!F18,IF($C$7="3部",'3部'!F18,IF($C$7="4部",#REF!,IF($C$7="5部",#REF!)))))</f>
        <v>小室　雄太郎</v>
      </c>
      <c r="R31" s="47">
        <f>IF($C$7="1部",'1部'!G18,IF($C$7="2部",'2部'!G18,IF($C$7="3部",'3部'!G18,IF($C$7="4部",#REF!,IF($C$7="5部",#REF!)))))</f>
        <v>0</v>
      </c>
      <c r="S31" s="47">
        <f>IF($C$7="1部",'1部'!H18,IF($C$7="2部",'2部'!H18,IF($C$7="3部",'3部'!H18,IF($C$7="4部",#REF!,IF($C$7="5部",#REF!)))))</f>
        <v>0</v>
      </c>
      <c r="T31" s="47">
        <f>IF($C$7="1部",'1部'!I18,IF($C$7="2部",'2部'!I18,IF($C$7="3部",'3部'!I18,IF($C$7="4部",#REF!,IF($C$7="5部",#REF!)))))</f>
        <v>0</v>
      </c>
      <c r="U31" s="47">
        <f>IF($C$7="1部",'1部'!J18,IF($C$7="2部",'2部'!J18,IF($C$7="3部",'3部'!J18,IF($C$7="4部",#REF!,IF($C$7="5部",#REF!)))))</f>
        <v>0</v>
      </c>
    </row>
    <row r="32" spans="1:21" hidden="1" x14ac:dyDescent="0.15">
      <c r="J32" s="49">
        <f t="shared" si="1"/>
        <v>0</v>
      </c>
      <c r="K32" s="49">
        <f t="shared" si="2"/>
        <v>0</v>
      </c>
      <c r="M32" s="47" t="str">
        <f>IF($C$7="1部",'1部'!B19,IF($C$7="2部",'2部'!B19,IF($C$7="3部",'3部'!B19,IF($C$7="4部",#REF!,IF($C$7="5部",#REF!)))))</f>
        <v>松崎　利樹</v>
      </c>
      <c r="N32" s="47" t="str">
        <f>IF($C$7="1部",'1部'!C19,IF($C$7="2部",'2部'!C19,IF($C$7="3部",'3部'!C19,IF($C$7="4部",#REF!,IF($C$7="5部",#REF!)))))</f>
        <v>仁木　拓人</v>
      </c>
      <c r="O32" s="47" t="str">
        <f>IF($C$7="1部",'1部'!D19,IF($C$7="2部",'2部'!D19,IF($C$7="3部",'3部'!D19,IF($C$7="4部",#REF!,IF($C$7="5部",#REF!)))))</f>
        <v>萩原　優幸</v>
      </c>
      <c r="P32" s="47" t="str">
        <f>IF($C$7="1部",'1部'!E19,IF($C$7="2部",'2部'!E19,IF($C$7="3部",'3部'!E19,IF($C$7="4部",#REF!,IF($C$7="5部",#REF!)))))</f>
        <v>中川　　慶</v>
      </c>
      <c r="Q32" s="47" t="str">
        <f>IF($C$7="1部",'1部'!F19,IF($C$7="2部",'2部'!F19,IF($C$7="3部",'3部'!F19,IF($C$7="4部",#REF!,IF($C$7="5部",#REF!)))))</f>
        <v>鈴木　伸洋</v>
      </c>
      <c r="R32" s="47">
        <f>IF($C$7="1部",'1部'!G19,IF($C$7="2部",'2部'!G19,IF($C$7="3部",'3部'!G19,IF($C$7="4部",#REF!,IF($C$7="5部",#REF!)))))</f>
        <v>0</v>
      </c>
      <c r="S32" s="47">
        <f>IF($C$7="1部",'1部'!H19,IF($C$7="2部",'2部'!H19,IF($C$7="3部",'3部'!H19,IF($C$7="4部",#REF!,IF($C$7="5部",#REF!)))))</f>
        <v>0</v>
      </c>
      <c r="T32" s="47">
        <f>IF($C$7="1部",'1部'!I19,IF($C$7="2部",'2部'!I19,IF($C$7="3部",'3部'!I19,IF($C$7="4部",#REF!,IF($C$7="5部",#REF!)))))</f>
        <v>0</v>
      </c>
      <c r="U32" s="47">
        <f>IF($C$7="1部",'1部'!J19,IF($C$7="2部",'2部'!J19,IF($C$7="3部",'3部'!J19,IF($C$7="4部",#REF!,IF($C$7="5部",#REF!)))))</f>
        <v>0</v>
      </c>
    </row>
    <row r="33" spans="1:21" hidden="1" x14ac:dyDescent="0.15">
      <c r="J33" s="49">
        <f t="shared" si="1"/>
        <v>0</v>
      </c>
      <c r="K33" s="49">
        <f t="shared" si="2"/>
        <v>0</v>
      </c>
      <c r="M33" s="47" t="str">
        <f>IF($C$7="1部",'1部'!B20,IF($C$7="2部",'2部'!B20,IF($C$7="3部",'3部'!B20,IF($C$7="4部",#REF!,IF($C$7="5部",#REF!)))))</f>
        <v>服部　吾郎</v>
      </c>
      <c r="N33" s="47" t="str">
        <f>IF($C$7="1部",'1部'!C20,IF($C$7="2部",'2部'!C20,IF($C$7="3部",'3部'!C20,IF($C$7="4部",#REF!,IF($C$7="5部",#REF!)))))</f>
        <v>松岡　信幸</v>
      </c>
      <c r="O33" s="47" t="str">
        <f>IF($C$7="1部",'1部'!D20,IF($C$7="2部",'2部'!D20,IF($C$7="3部",'3部'!D20,IF($C$7="4部",#REF!,IF($C$7="5部",#REF!)))))</f>
        <v>吉村　雄大</v>
      </c>
      <c r="P33" s="47" t="str">
        <f>IF($C$7="1部",'1部'!E20,IF($C$7="2部",'2部'!E20,IF($C$7="3部",'3部'!E20,IF($C$7="4部",#REF!,IF($C$7="5部",#REF!)))))</f>
        <v>岡村　周太朗</v>
      </c>
      <c r="Q33" s="47">
        <f>IF($C$7="1部",'1部'!F20,IF($C$7="2部",'2部'!F20,IF($C$7="3部",'3部'!F20,IF($C$7="4部",#REF!,IF($C$7="5部",#REF!)))))</f>
        <v>0</v>
      </c>
      <c r="R33" s="47">
        <f>IF($C$7="1部",'1部'!G20,IF($C$7="2部",'2部'!G20,IF($C$7="3部",'3部'!G20,IF($C$7="4部",#REF!,IF($C$7="5部",#REF!)))))</f>
        <v>0</v>
      </c>
      <c r="S33" s="47">
        <f>IF($C$7="1部",'1部'!H20,IF($C$7="2部",'2部'!H20,IF($C$7="3部",'3部'!H20,IF($C$7="4部",#REF!,IF($C$7="5部",#REF!)))))</f>
        <v>0</v>
      </c>
      <c r="T33" s="47">
        <f>IF($C$7="1部",'1部'!I20,IF($C$7="2部",'2部'!I20,IF($C$7="3部",'3部'!I20,IF($C$7="4部",#REF!,IF($C$7="5部",#REF!)))))</f>
        <v>0</v>
      </c>
      <c r="U33" s="47">
        <f>IF($C$7="1部",'1部'!J20,IF($C$7="2部",'2部'!J20,IF($C$7="3部",'3部'!J20,IF($C$7="4部",#REF!,IF($C$7="5部",#REF!)))))</f>
        <v>0</v>
      </c>
    </row>
    <row r="34" spans="1:21" hidden="1" x14ac:dyDescent="0.15">
      <c r="J34" s="49">
        <f t="shared" si="1"/>
        <v>0</v>
      </c>
      <c r="K34" s="49">
        <f t="shared" si="2"/>
        <v>0</v>
      </c>
      <c r="M34" s="47" t="str">
        <f>IF($C$7="1部",'1部'!B21,IF($C$7="2部",'2部'!B21,IF($C$7="3部",'3部'!B21,IF($C$7="4部",#REF!,IF($C$7="5部",#REF!)))))</f>
        <v>布田　　翼</v>
      </c>
      <c r="N34" s="47" t="str">
        <f>IF($C$7="1部",'1部'!C21,IF($C$7="2部",'2部'!C21,IF($C$7="3部",'3部'!C21,IF($C$7="4部",#REF!,IF($C$7="5部",#REF!)))))</f>
        <v>能勢　周一</v>
      </c>
      <c r="O34" s="47" t="str">
        <f>IF($C$7="1部",'1部'!D21,IF($C$7="2部",'2部'!D21,IF($C$7="3部",'3部'!D21,IF($C$7="4部",#REF!,IF($C$7="5部",#REF!)))))</f>
        <v>松山　治薫</v>
      </c>
      <c r="P34" s="47" t="str">
        <f>IF($C$7="1部",'1部'!E21,IF($C$7="2部",'2部'!E21,IF($C$7="3部",'3部'!E21,IF($C$7="4部",#REF!,IF($C$7="5部",#REF!)))))</f>
        <v>宮澤　和也</v>
      </c>
      <c r="Q34" s="47">
        <f>IF($C$7="1部",'1部'!F21,IF($C$7="2部",'2部'!F21,IF($C$7="3部",'3部'!F21,IF($C$7="4部",#REF!,IF($C$7="5部",#REF!)))))</f>
        <v>0</v>
      </c>
      <c r="R34" s="47">
        <f>IF($C$7="1部",'1部'!G21,IF($C$7="2部",'2部'!G21,IF($C$7="3部",'3部'!G21,IF($C$7="4部",#REF!,IF($C$7="5部",#REF!)))))</f>
        <v>0</v>
      </c>
      <c r="S34" s="47">
        <f>IF($C$7="1部",'1部'!H21,IF($C$7="2部",'2部'!H21,IF($C$7="3部",'3部'!H21,IF($C$7="4部",#REF!,IF($C$7="5部",#REF!)))))</f>
        <v>0</v>
      </c>
      <c r="T34" s="47">
        <f>IF($C$7="1部",'1部'!I21,IF($C$7="2部",'2部'!I21,IF($C$7="3部",'3部'!I21,IF($C$7="4部",#REF!,IF($C$7="5部",#REF!)))))</f>
        <v>0</v>
      </c>
      <c r="U34" s="47">
        <f>IF($C$7="1部",'1部'!J21,IF($C$7="2部",'2部'!J21,IF($C$7="3部",'3部'!J21,IF($C$7="4部",#REF!,IF($C$7="5部",#REF!)))))</f>
        <v>0</v>
      </c>
    </row>
    <row r="35" spans="1:21" hidden="1" x14ac:dyDescent="0.15">
      <c r="J35" s="49">
        <f t="shared" si="1"/>
        <v>0</v>
      </c>
      <c r="K35" s="49">
        <f t="shared" si="2"/>
        <v>0</v>
      </c>
      <c r="M35" s="47" t="str">
        <f>IF($C$7="1部",'1部'!B22,IF($C$7="2部",'2部'!B22,IF($C$7="3部",'3部'!B22,IF($C$7="4部",#REF!,IF($C$7="5部",#REF!)))))</f>
        <v>大橋　秀紀</v>
      </c>
      <c r="N35" s="47" t="str">
        <f>IF($C$7="1部",'1部'!C22,IF($C$7="2部",'2部'!C22,IF($C$7="3部",'3部'!C22,IF($C$7="4部",#REF!,IF($C$7="5部",#REF!)))))</f>
        <v>服巻　勇希</v>
      </c>
      <c r="O35" s="47" t="str">
        <f>IF($C$7="1部",'1部'!D22,IF($C$7="2部",'2部'!D22,IF($C$7="3部",'3部'!D22,IF($C$7="4部",#REF!,IF($C$7="5部",#REF!)))))</f>
        <v>山本　八聖</v>
      </c>
      <c r="P35" s="47" t="str">
        <f>IF($C$7="1部",'1部'!E22,IF($C$7="2部",'2部'!E22,IF($C$7="3部",'3部'!E22,IF($C$7="4部",#REF!,IF($C$7="5部",#REF!)))))</f>
        <v>増山　京太</v>
      </c>
      <c r="Q35" s="47">
        <f>IF($C$7="1部",'1部'!F22,IF($C$7="2部",'2部'!F22,IF($C$7="3部",'3部'!F22,IF($C$7="4部",#REF!,IF($C$7="5部",#REF!)))))</f>
        <v>0</v>
      </c>
      <c r="R35" s="47">
        <f>IF($C$7="1部",'1部'!G22,IF($C$7="2部",'2部'!G22,IF($C$7="3部",'3部'!G22,IF($C$7="4部",#REF!,IF($C$7="5部",#REF!)))))</f>
        <v>0</v>
      </c>
      <c r="S35" s="47">
        <f>IF($C$7="1部",'1部'!H22,IF($C$7="2部",'2部'!H22,IF($C$7="3部",'3部'!H22,IF($C$7="4部",#REF!,IF($C$7="5部",#REF!)))))</f>
        <v>0</v>
      </c>
      <c r="T35" s="47">
        <f>IF($C$7="1部",'1部'!I22,IF($C$7="2部",'2部'!I22,IF($C$7="3部",'3部'!I22,IF($C$7="4部",#REF!,IF($C$7="5部",#REF!)))))</f>
        <v>0</v>
      </c>
      <c r="U35" s="47">
        <f>IF($C$7="1部",'1部'!J22,IF($C$7="2部",'2部'!J22,IF($C$7="3部",'3部'!J22,IF($C$7="4部",#REF!,IF($C$7="5部",#REF!)))))</f>
        <v>0</v>
      </c>
    </row>
    <row r="36" spans="1:21" hidden="1" x14ac:dyDescent="0.15">
      <c r="J36" s="49">
        <f t="shared" si="1"/>
        <v>0</v>
      </c>
      <c r="K36" s="49">
        <f t="shared" si="2"/>
        <v>0</v>
      </c>
      <c r="M36" s="47" t="str">
        <f>IF($C$7="1部",'1部'!B23,IF($C$7="2部",'2部'!B23,IF($C$7="3部",'3部'!B23,IF($C$7="4部",#REF!,IF($C$7="5部",#REF!)))))</f>
        <v>宮本　大輔</v>
      </c>
      <c r="N36" s="47" t="str">
        <f>IF($C$7="1部",'1部'!C23,IF($C$7="2部",'2部'!C23,IF($C$7="3部",'3部'!C23,IF($C$7="4部",#REF!,IF($C$7="5部",#REF!)))))</f>
        <v>高久　雅輝</v>
      </c>
      <c r="O36" s="47" t="str">
        <f>IF($C$7="1部",'1部'!D23,IF($C$7="2部",'2部'!D23,IF($C$7="3部",'3部'!D23,IF($C$7="4部",#REF!,IF($C$7="5部",#REF!)))))</f>
        <v>甲斐　尚志</v>
      </c>
      <c r="P36" s="47">
        <f>IF($C$7="1部",'1部'!E23,IF($C$7="2部",'2部'!E23,IF($C$7="3部",'3部'!E23,IF($C$7="4部",#REF!,IF($C$7="5部",#REF!)))))</f>
        <v>0</v>
      </c>
      <c r="Q36" s="47">
        <f>IF($C$7="1部",'1部'!F23,IF($C$7="2部",'2部'!F23,IF($C$7="3部",'3部'!F23,IF($C$7="4部",#REF!,IF($C$7="5部",#REF!)))))</f>
        <v>0</v>
      </c>
      <c r="R36" s="47">
        <f>IF($C$7="1部",'1部'!G23,IF($C$7="2部",'2部'!G23,IF($C$7="3部",'3部'!G23,IF($C$7="4部",#REF!,IF($C$7="5部",#REF!)))))</f>
        <v>0</v>
      </c>
      <c r="S36" s="47">
        <f>IF($C$7="1部",'1部'!H23,IF($C$7="2部",'2部'!H23,IF($C$7="3部",'3部'!H23,IF($C$7="4部",#REF!,IF($C$7="5部",#REF!)))))</f>
        <v>0</v>
      </c>
      <c r="T36" s="47">
        <f>IF($C$7="1部",'1部'!I23,IF($C$7="2部",'2部'!I23,IF($C$7="3部",'3部'!I23,IF($C$7="4部",#REF!,IF($C$7="5部",#REF!)))))</f>
        <v>0</v>
      </c>
      <c r="U36" s="47">
        <f>IF($C$7="1部",'1部'!J23,IF($C$7="2部",'2部'!J23,IF($C$7="3部",'3部'!J23,IF($C$7="4部",#REF!,IF($C$7="5部",#REF!)))))</f>
        <v>0</v>
      </c>
    </row>
    <row r="37" spans="1:21" hidden="1" x14ac:dyDescent="0.15">
      <c r="J37" s="49">
        <f t="shared" si="1"/>
        <v>0</v>
      </c>
      <c r="K37" s="49">
        <f t="shared" si="2"/>
        <v>0</v>
      </c>
      <c r="M37" s="47" t="str">
        <f>IF($C$7="1部",'1部'!B24,IF($C$7="2部",'2部'!B24,IF($C$7="3部",'3部'!B24,IF($C$7="4部",#REF!,IF($C$7="5部",#REF!)))))</f>
        <v>岩田　悟志</v>
      </c>
      <c r="N37" s="47" t="str">
        <f>IF($C$7="1部",'1部'!C24,IF($C$7="2部",'2部'!C24,IF($C$7="3部",'3部'!C24,IF($C$7="4部",#REF!,IF($C$7="5部",#REF!)))))</f>
        <v>阪上　元規</v>
      </c>
      <c r="O37" s="47" t="str">
        <f>IF($C$7="1部",'1部'!D24,IF($C$7="2部",'2部'!D24,IF($C$7="3部",'3部'!D24,IF($C$7="4部",#REF!,IF($C$7="5部",#REF!)))))</f>
        <v>中津　雅之</v>
      </c>
      <c r="P37" s="47">
        <f>IF($C$7="1部",'1部'!E24,IF($C$7="2部",'2部'!E24,IF($C$7="3部",'3部'!E24,IF($C$7="4部",#REF!,IF($C$7="5部",#REF!)))))</f>
        <v>0</v>
      </c>
      <c r="Q37" s="47">
        <f>IF($C$7="1部",'1部'!F24,IF($C$7="2部",'2部'!F24,IF($C$7="3部",'3部'!F24,IF($C$7="4部",#REF!,IF($C$7="5部",#REF!)))))</f>
        <v>0</v>
      </c>
      <c r="R37" s="47">
        <f>IF($C$7="1部",'1部'!G24,IF($C$7="2部",'2部'!G24,IF($C$7="3部",'3部'!G24,IF($C$7="4部",#REF!,IF($C$7="5部",#REF!)))))</f>
        <v>0</v>
      </c>
      <c r="S37" s="47">
        <f>IF($C$7="1部",'1部'!H24,IF($C$7="2部",'2部'!H24,IF($C$7="3部",'3部'!H24,IF($C$7="4部",#REF!,IF($C$7="5部",#REF!)))))</f>
        <v>0</v>
      </c>
      <c r="T37" s="47">
        <f>IF($C$7="1部",'1部'!I24,IF($C$7="2部",'2部'!I24,IF($C$7="3部",'3部'!I24,IF($C$7="4部",#REF!,IF($C$7="5部",#REF!)))))</f>
        <v>0</v>
      </c>
      <c r="U37" s="47">
        <f>IF($C$7="1部",'1部'!J24,IF($C$7="2部",'2部'!J24,IF($C$7="3部",'3部'!J24,IF($C$7="4部",#REF!,IF($C$7="5部",#REF!)))))</f>
        <v>0</v>
      </c>
    </row>
    <row r="38" spans="1:21" hidden="1" x14ac:dyDescent="0.15">
      <c r="J38" s="49">
        <f t="shared" si="1"/>
        <v>0</v>
      </c>
      <c r="K38" s="49">
        <f t="shared" si="2"/>
        <v>0</v>
      </c>
      <c r="M38" s="47" t="str">
        <f>IF($C$7="1部",'1部'!B25,IF($C$7="2部",'2部'!B25,IF($C$7="3部",'3部'!B25,IF($C$7="4部",#REF!,IF($C$7="5部",#REF!)))))</f>
        <v>北岡　育之</v>
      </c>
      <c r="N38" s="47" t="str">
        <f>IF($C$7="1部",'1部'!C25,IF($C$7="2部",'2部'!C25,IF($C$7="3部",'3部'!C25,IF($C$7="4部",#REF!,IF($C$7="5部",#REF!)))))</f>
        <v>吉橋　　陽</v>
      </c>
      <c r="O38" s="47" t="str">
        <f>IF($C$7="1部",'1部'!D25,IF($C$7="2部",'2部'!D25,IF($C$7="3部",'3部'!D25,IF($C$7="4部",#REF!,IF($C$7="5部",#REF!)))))</f>
        <v>菊居　龍之介</v>
      </c>
      <c r="P38" s="47">
        <f>IF($C$7="1部",'1部'!E25,IF($C$7="2部",'2部'!E25,IF($C$7="3部",'3部'!E25,IF($C$7="4部",#REF!,IF($C$7="5部",#REF!)))))</f>
        <v>0</v>
      </c>
      <c r="Q38" s="47">
        <f>IF($C$7="1部",'1部'!F25,IF($C$7="2部",'2部'!F25,IF($C$7="3部",'3部'!F25,IF($C$7="4部",#REF!,IF($C$7="5部",#REF!)))))</f>
        <v>0</v>
      </c>
      <c r="R38" s="47">
        <f>IF($C$7="1部",'1部'!G25,IF($C$7="2部",'2部'!G25,IF($C$7="3部",'3部'!G25,IF($C$7="4部",#REF!,IF($C$7="5部",#REF!)))))</f>
        <v>0</v>
      </c>
      <c r="S38" s="47">
        <f>IF($C$7="1部",'1部'!H25,IF($C$7="2部",'2部'!H25,IF($C$7="3部",'3部'!H25,IF($C$7="4部",#REF!,IF($C$7="5部",#REF!)))))</f>
        <v>0</v>
      </c>
      <c r="T38" s="47">
        <f>IF($C$7="1部",'1部'!I25,IF($C$7="2部",'2部'!I25,IF($C$7="3部",'3部'!I25,IF($C$7="4部",#REF!,IF($C$7="5部",#REF!)))))</f>
        <v>0</v>
      </c>
      <c r="U38" s="47">
        <f>IF($C$7="1部",'1部'!J25,IF($C$7="2部",'2部'!J25,IF($C$7="3部",'3部'!J25,IF($C$7="4部",#REF!,IF($C$7="5部",#REF!)))))</f>
        <v>0</v>
      </c>
    </row>
    <row r="39" spans="1:21" hidden="1" x14ac:dyDescent="0.15">
      <c r="J39" s="49">
        <f t="shared" si="1"/>
        <v>0</v>
      </c>
      <c r="K39" s="49">
        <f t="shared" si="2"/>
        <v>0</v>
      </c>
      <c r="M39" s="47" t="str">
        <f>IF($C$7="1部",'1部'!B26,IF($C$7="2部",'2部'!B26,IF($C$7="3部",'3部'!B26,IF($C$7="4部",#REF!,IF($C$7="5部",#REF!)))))</f>
        <v>深沢　翔平</v>
      </c>
      <c r="N39" s="47">
        <f>IF($C$7="1部",'1部'!C26,IF($C$7="2部",'2部'!C26,IF($C$7="3部",'3部'!C26,IF($C$7="4部",#REF!,IF($C$7="5部",#REF!)))))</f>
        <v>0</v>
      </c>
      <c r="O39" s="47" t="str">
        <f>IF($C$7="1部",'1部'!D26,IF($C$7="2部",'2部'!D26,IF($C$7="3部",'3部'!D26,IF($C$7="4部",#REF!,IF($C$7="5部",#REF!)))))</f>
        <v>佐藤　紘彰</v>
      </c>
      <c r="P39" s="47">
        <f>IF($C$7="1部",'1部'!E26,IF($C$7="2部",'2部'!E26,IF($C$7="3部",'3部'!E26,IF($C$7="4部",#REF!,IF($C$7="5部",#REF!)))))</f>
        <v>0</v>
      </c>
      <c r="Q39" s="47">
        <f>IF($C$7="1部",'1部'!F26,IF($C$7="2部",'2部'!F26,IF($C$7="3部",'3部'!F26,IF($C$7="4部",#REF!,IF($C$7="5部",#REF!)))))</f>
        <v>0</v>
      </c>
      <c r="R39" s="47">
        <f>IF($C$7="1部",'1部'!G26,IF($C$7="2部",'2部'!G26,IF($C$7="3部",'3部'!G26,IF($C$7="4部",#REF!,IF($C$7="5部",#REF!)))))</f>
        <v>0</v>
      </c>
      <c r="S39" s="47">
        <f>IF($C$7="1部",'1部'!H26,IF($C$7="2部",'2部'!H26,IF($C$7="3部",'3部'!H26,IF($C$7="4部",#REF!,IF($C$7="5部",#REF!)))))</f>
        <v>0</v>
      </c>
      <c r="T39" s="47">
        <f>IF($C$7="1部",'1部'!I26,IF($C$7="2部",'2部'!I26,IF($C$7="3部",'3部'!I26,IF($C$7="4部",#REF!,IF($C$7="5部",#REF!)))))</f>
        <v>0</v>
      </c>
      <c r="U39" s="47">
        <f>IF($C$7="1部",'1部'!J26,IF($C$7="2部",'2部'!J26,IF($C$7="3部",'3部'!J26,IF($C$7="4部",#REF!,IF($C$7="5部",#REF!)))))</f>
        <v>0</v>
      </c>
    </row>
    <row r="40" spans="1:21" hidden="1" x14ac:dyDescent="0.15">
      <c r="J40" s="49">
        <f t="shared" si="1"/>
        <v>0</v>
      </c>
      <c r="K40" s="49">
        <f t="shared" si="2"/>
        <v>0</v>
      </c>
      <c r="M40" s="47" t="str">
        <f>IF($C$7="1部",'1部'!B27,IF($C$7="2部",'2部'!B27,IF($C$7="3部",'3部'!B27,IF($C$7="4部",#REF!,IF($C$7="5部",#REF!)))))</f>
        <v>青木　瞭磨</v>
      </c>
      <c r="N40" s="47">
        <f>IF($C$7="1部",'1部'!C27,IF($C$7="2部",'2部'!C27,IF($C$7="3部",'3部'!C27,IF($C$7="4部",#REF!,IF($C$7="5部",#REF!)))))</f>
        <v>0</v>
      </c>
      <c r="O40" s="47">
        <f>IF($C$7="1部",'1部'!D27,IF($C$7="2部",'2部'!D27,IF($C$7="3部",'3部'!D27,IF($C$7="4部",#REF!,IF($C$7="5部",#REF!)))))</f>
        <v>0</v>
      </c>
      <c r="P40" s="47">
        <f>IF($C$7="1部",'1部'!E27,IF($C$7="2部",'2部'!E27,IF($C$7="3部",'3部'!E27,IF($C$7="4部",#REF!,IF($C$7="5部",#REF!)))))</f>
        <v>0</v>
      </c>
      <c r="Q40" s="47">
        <f>IF($C$7="1部",'1部'!F27,IF($C$7="2部",'2部'!F27,IF($C$7="3部",'3部'!F27,IF($C$7="4部",#REF!,IF($C$7="5部",#REF!)))))</f>
        <v>0</v>
      </c>
      <c r="R40" s="47">
        <f>IF($C$7="1部",'1部'!G27,IF($C$7="2部",'2部'!G27,IF($C$7="3部",'3部'!G27,IF($C$7="4部",#REF!,IF($C$7="5部",#REF!)))))</f>
        <v>0</v>
      </c>
      <c r="S40" s="47">
        <f>IF($C$7="1部",'1部'!H27,IF($C$7="2部",'2部'!H27,IF($C$7="3部",'3部'!H27,IF($C$7="4部",#REF!,IF($C$7="5部",#REF!)))))</f>
        <v>0</v>
      </c>
      <c r="T40" s="47">
        <f>IF($C$7="1部",'1部'!I27,IF($C$7="2部",'2部'!I27,IF($C$7="3部",'3部'!I27,IF($C$7="4部",#REF!,IF($C$7="5部",#REF!)))))</f>
        <v>0</v>
      </c>
      <c r="U40" s="47">
        <f>IF($C$7="1部",'1部'!J27,IF($C$7="2部",'2部'!J27,IF($C$7="3部",'3部'!J27,IF($C$7="4部",#REF!,IF($C$7="5部",#REF!)))))</f>
        <v>0</v>
      </c>
    </row>
    <row r="41" spans="1:21" hidden="1" x14ac:dyDescent="0.15">
      <c r="J41" s="49">
        <f t="shared" si="1"/>
        <v>0</v>
      </c>
      <c r="K41" s="49">
        <f t="shared" si="2"/>
        <v>0</v>
      </c>
      <c r="M41" s="47" t="str">
        <f>IF($C$7="1部",'1部'!B28,IF($C$7="2部",'2部'!B28,IF($C$7="3部",'3部'!B28,IF($C$7="4部",#REF!,IF($C$7="5部",#REF!)))))</f>
        <v>小山　慶一郎</v>
      </c>
      <c r="N41" s="47">
        <f>IF($C$7="1部",'1部'!C28,IF($C$7="2部",'2部'!C28,IF($C$7="3部",'3部'!C28,IF($C$7="4部",#REF!,IF($C$7="5部",#REF!)))))</f>
        <v>0</v>
      </c>
      <c r="O41" s="47">
        <f>IF($C$7="1部",'1部'!D28,IF($C$7="2部",'2部'!D28,IF($C$7="3部",'3部'!D28,IF($C$7="4部",#REF!,IF($C$7="5部",#REF!)))))</f>
        <v>0</v>
      </c>
      <c r="P41" s="47">
        <f>IF($C$7="1部",'1部'!E28,IF($C$7="2部",'2部'!E28,IF($C$7="3部",'3部'!E28,IF($C$7="4部",#REF!,IF($C$7="5部",#REF!)))))</f>
        <v>0</v>
      </c>
      <c r="Q41" s="47">
        <f>IF($C$7="1部",'1部'!F28,IF($C$7="2部",'2部'!F28,IF($C$7="3部",'3部'!F28,IF($C$7="4部",#REF!,IF($C$7="5部",#REF!)))))</f>
        <v>0</v>
      </c>
      <c r="R41" s="47">
        <f>IF($C$7="1部",'1部'!G28,IF($C$7="2部",'2部'!G28,IF($C$7="3部",'3部'!G28,IF($C$7="4部",#REF!,IF($C$7="5部",#REF!)))))</f>
        <v>0</v>
      </c>
      <c r="S41" s="47">
        <f>IF($C$7="1部",'1部'!H28,IF($C$7="2部",'2部'!H28,IF($C$7="3部",'3部'!H28,IF($C$7="4部",#REF!,IF($C$7="5部",#REF!)))))</f>
        <v>0</v>
      </c>
      <c r="T41" s="47">
        <f>IF($C$7="1部",'1部'!I28,IF($C$7="2部",'2部'!I28,IF($C$7="3部",'3部'!I28,IF($C$7="4部",#REF!,IF($C$7="5部",#REF!)))))</f>
        <v>0</v>
      </c>
      <c r="U41" s="47">
        <f>IF($C$7="1部",'1部'!J28,IF($C$7="2部",'2部'!J28,IF($C$7="3部",'3部'!J28,IF($C$7="4部",#REF!,IF($C$7="5部",#REF!)))))</f>
        <v>0</v>
      </c>
    </row>
    <row r="42" spans="1:21" ht="12" hidden="1" thickBot="1" x14ac:dyDescent="0.2">
      <c r="J42" s="50">
        <f t="shared" si="1"/>
        <v>0</v>
      </c>
      <c r="K42" s="50">
        <f t="shared" si="2"/>
        <v>0</v>
      </c>
      <c r="M42" s="47" t="str">
        <f>IF($C$7="1部",'1部'!B29,IF($C$7="2部",'2部'!B29,IF($C$7="3部",'3部'!B29,IF($C$7="4部",#REF!,IF($C$7="5部",#REF!)))))</f>
        <v>笹谷　昌吾</v>
      </c>
      <c r="N42" s="47">
        <f>IF($C$7="1部",'1部'!C29,IF($C$7="2部",'2部'!C29,IF($C$7="3部",'3部'!C29,IF($C$7="4部",#REF!,IF($C$7="5部",#REF!)))))</f>
        <v>0</v>
      </c>
      <c r="O42" s="47" t="str">
        <f>IF($C$7="1部",'1部'!D29,IF($C$7="2部",'2部'!D29,IF($C$7="3部",'3部'!D29,IF($C$7="4部",#REF!,IF($C$7="5部",#REF!)))))</f>
        <v>古谷　優弥</v>
      </c>
      <c r="P42" s="47">
        <f>IF($C$7="1部",'1部'!E29,IF($C$7="2部",'2部'!E29,IF($C$7="3部",'3部'!E29,IF($C$7="4部",#REF!,IF($C$7="5部",#REF!)))))</f>
        <v>0</v>
      </c>
      <c r="Q42" s="47">
        <f>IF($C$7="1部",'1部'!F29,IF($C$7="2部",'2部'!F29,IF($C$7="3部",'3部'!F29,IF($C$7="4部",#REF!,IF($C$7="5部",#REF!)))))</f>
        <v>0</v>
      </c>
      <c r="R42" s="47">
        <f>IF($C$7="1部",'1部'!G29,IF($C$7="2部",'2部'!G29,IF($C$7="3部",'3部'!G29,IF($C$7="4部",#REF!,IF($C$7="5部",#REF!)))))</f>
        <v>0</v>
      </c>
      <c r="S42" s="47">
        <f>IF($C$7="1部",'1部'!H29,IF($C$7="2部",'2部'!H29,IF($C$7="3部",'3部'!H29,IF($C$7="4部",#REF!,IF($C$7="5部",#REF!)))))</f>
        <v>0</v>
      </c>
      <c r="T42" s="47">
        <f>IF($C$7="1部",'1部'!I29,IF($C$7="2部",'2部'!I29,IF($C$7="3部",'3部'!I29,IF($C$7="4部",#REF!,IF($C$7="5部",#REF!)))))</f>
        <v>0</v>
      </c>
      <c r="U42" s="47">
        <f>IF($C$7="1部",'1部'!J29,IF($C$7="2部",'2部'!J29,IF($C$7="3部",'3部'!J29,IF($C$7="4部",#REF!,IF($C$7="5部",#REF!)))))</f>
        <v>0</v>
      </c>
    </row>
    <row r="43" spans="1:21" hidden="1" x14ac:dyDescent="0.15"/>
    <row r="46" spans="1:21" x14ac:dyDescent="0.15">
      <c r="A46" s="89" t="s">
        <v>67</v>
      </c>
      <c r="B46" s="89"/>
      <c r="C46" s="89"/>
      <c r="D46" s="89"/>
      <c r="E46" s="89"/>
      <c r="F46" s="89"/>
      <c r="G46" s="60"/>
      <c r="H46" s="60"/>
    </row>
    <row r="47" spans="1:21" x14ac:dyDescent="0.15">
      <c r="A47" s="89"/>
      <c r="B47" s="89"/>
      <c r="C47" s="89"/>
      <c r="D47" s="89"/>
      <c r="E47" s="89"/>
      <c r="F47" s="89"/>
      <c r="G47" s="60"/>
      <c r="H47" s="60"/>
    </row>
  </sheetData>
  <mergeCells count="20">
    <mergeCell ref="A46:F47"/>
    <mergeCell ref="E15:E16"/>
    <mergeCell ref="D15:D16"/>
    <mergeCell ref="C15:C16"/>
    <mergeCell ref="A13:A14"/>
    <mergeCell ref="D13:D14"/>
    <mergeCell ref="E13:E14"/>
    <mergeCell ref="A15:A16"/>
    <mergeCell ref="C13:C14"/>
    <mergeCell ref="A11:A12"/>
    <mergeCell ref="C11:C12"/>
    <mergeCell ref="E11:E12"/>
    <mergeCell ref="D11:D12"/>
    <mergeCell ref="A1:F1"/>
    <mergeCell ref="C6:E6"/>
    <mergeCell ref="C7:E7"/>
    <mergeCell ref="B10:C10"/>
    <mergeCell ref="E10:F10"/>
    <mergeCell ref="B9:C9"/>
    <mergeCell ref="D9:F9"/>
  </mergeCells>
  <phoneticPr fontId="3"/>
  <dataValidations count="4">
    <dataValidation type="list" allowBlank="1" showInputMessage="1" showErrorMessage="1" sqref="C7:E7" xr:uid="{00000000-0002-0000-0000-000000000000}">
      <formula1>($B$20:$B$23)</formula1>
    </dataValidation>
    <dataValidation type="list" allowBlank="1" showInputMessage="1" showErrorMessage="1" sqref="B10:C10 E10:F10" xr:uid="{00000000-0002-0000-0000-000001000000}">
      <formula1>$F$20:$F$29</formula1>
    </dataValidation>
    <dataValidation type="list" allowBlank="1" showInputMessage="1" showErrorMessage="1" sqref="B11:B18" xr:uid="{00000000-0002-0000-0000-000002000000}">
      <formula1>$J$21:$J$42</formula1>
    </dataValidation>
    <dataValidation type="list" allowBlank="1" showInputMessage="1" showErrorMessage="1" sqref="F11:F18" xr:uid="{00000000-0002-0000-0000-000003000000}">
      <formula1>$K$21:$K$42</formula1>
    </dataValidation>
  </dataValidations>
  <pageMargins left="1.24" right="0.78700000000000003" top="0.4" bottom="0.36" header="0.31" footer="0.33"/>
  <pageSetup paperSize="9" scale="25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2"/>
  <sheetViews>
    <sheetView topLeftCell="A3" workbookViewId="0">
      <selection activeCell="E16" sqref="E16"/>
    </sheetView>
  </sheetViews>
  <sheetFormatPr defaultRowHeight="13.5" x14ac:dyDescent="0.15"/>
  <cols>
    <col min="1" max="1" width="4.25" customWidth="1"/>
    <col min="3" max="3" width="2.625" customWidth="1"/>
    <col min="4" max="4" width="3.125" customWidth="1"/>
    <col min="5" max="5" width="2.625" customWidth="1"/>
    <col min="7" max="7" width="6.25" customWidth="1"/>
  </cols>
  <sheetData>
    <row r="1" spans="1:11" s="1" customFormat="1" ht="14.25" x14ac:dyDescent="0.15">
      <c r="B1" s="4" t="s">
        <v>7</v>
      </c>
      <c r="C1" s="2"/>
      <c r="D1" s="2"/>
      <c r="E1" s="2"/>
    </row>
    <row r="2" spans="1:11" s="1" customFormat="1" ht="10.5" customHeight="1" x14ac:dyDescent="0.15">
      <c r="B2" s="4"/>
      <c r="C2" s="2"/>
      <c r="D2" s="2"/>
      <c r="E2" s="2"/>
    </row>
    <row r="3" spans="1:11" s="4" customFormat="1" ht="22.5" customHeight="1" x14ac:dyDescent="0.15">
      <c r="A3" s="6"/>
      <c r="B3" s="14" t="s">
        <v>24</v>
      </c>
      <c r="C3" s="83" t="s">
        <v>25</v>
      </c>
      <c r="D3" s="83"/>
      <c r="E3" s="83"/>
      <c r="F3" s="14" t="s">
        <v>26</v>
      </c>
      <c r="G3" s="6"/>
    </row>
    <row r="4" spans="1:11" s="16" customFormat="1" ht="19.5" customHeight="1" x14ac:dyDescent="0.15">
      <c r="A4" s="15"/>
      <c r="B4" s="17" t="s">
        <v>27</v>
      </c>
      <c r="C4" s="84" t="s">
        <v>28</v>
      </c>
      <c r="D4" s="84"/>
      <c r="E4" s="84"/>
      <c r="F4" s="17" t="s">
        <v>29</v>
      </c>
    </row>
    <row r="5" spans="1:11" s="1" customFormat="1" ht="11.25" x14ac:dyDescent="0.15">
      <c r="B5" s="9" t="s">
        <v>13</v>
      </c>
      <c r="C5" s="2"/>
      <c r="D5" s="2"/>
      <c r="E5" s="2"/>
      <c r="F5" s="1" t="s">
        <v>14</v>
      </c>
    </row>
    <row r="6" spans="1:11" s="1" customFormat="1" ht="11.25" x14ac:dyDescent="0.15">
      <c r="B6" s="19">
        <v>38935</v>
      </c>
      <c r="C6" s="2"/>
      <c r="D6" s="2"/>
      <c r="E6" s="2"/>
      <c r="F6" s="18" t="s">
        <v>15</v>
      </c>
      <c r="H6" s="24" t="s">
        <v>39</v>
      </c>
    </row>
    <row r="7" spans="1:11" s="1" customFormat="1" ht="26.25" customHeight="1" x14ac:dyDescent="0.15">
      <c r="A7" s="5"/>
      <c r="B7" s="90" t="s">
        <v>50</v>
      </c>
      <c r="C7" s="91"/>
      <c r="D7" s="3" t="s">
        <v>2</v>
      </c>
      <c r="E7" s="90" t="s">
        <v>51</v>
      </c>
      <c r="F7" s="91"/>
      <c r="H7" s="25" t="s">
        <v>53</v>
      </c>
    </row>
    <row r="8" spans="1:11" s="1" customFormat="1" ht="11.25" x14ac:dyDescent="0.15">
      <c r="A8" s="74" t="s">
        <v>3</v>
      </c>
      <c r="B8" s="11" t="s">
        <v>11</v>
      </c>
      <c r="C8" s="76">
        <v>8</v>
      </c>
      <c r="D8" s="78" t="s">
        <v>1</v>
      </c>
      <c r="E8" s="76">
        <v>5</v>
      </c>
      <c r="F8" s="11" t="s">
        <v>23</v>
      </c>
      <c r="H8" s="24" t="s">
        <v>40</v>
      </c>
    </row>
    <row r="9" spans="1:11" s="1" customFormat="1" ht="11.25" x14ac:dyDescent="0.15">
      <c r="A9" s="75"/>
      <c r="B9" s="11" t="s">
        <v>12</v>
      </c>
      <c r="C9" s="77"/>
      <c r="D9" s="79"/>
      <c r="E9" s="77"/>
      <c r="F9" s="11" t="s">
        <v>18</v>
      </c>
    </row>
    <row r="10" spans="1:11" s="1" customFormat="1" ht="11.25" x14ac:dyDescent="0.15">
      <c r="A10" s="74" t="s">
        <v>0</v>
      </c>
      <c r="B10" s="11" t="s">
        <v>8</v>
      </c>
      <c r="C10" s="76">
        <v>8</v>
      </c>
      <c r="D10" s="78" t="s">
        <v>1</v>
      </c>
      <c r="E10" s="76">
        <v>1</v>
      </c>
      <c r="F10" s="11" t="s">
        <v>21</v>
      </c>
      <c r="H10" s="24" t="s">
        <v>41</v>
      </c>
    </row>
    <row r="11" spans="1:11" s="1" customFormat="1" ht="11.25" x14ac:dyDescent="0.15">
      <c r="A11" s="75"/>
      <c r="B11" s="11" t="s">
        <v>9</v>
      </c>
      <c r="C11" s="77"/>
      <c r="D11" s="79"/>
      <c r="E11" s="77"/>
      <c r="F11" s="11" t="s">
        <v>22</v>
      </c>
    </row>
    <row r="12" spans="1:11" s="1" customFormat="1" ht="11.25" customHeight="1" x14ac:dyDescent="0.15">
      <c r="A12" s="74" t="s">
        <v>4</v>
      </c>
      <c r="B12" s="11" t="s">
        <v>19</v>
      </c>
      <c r="C12" s="76">
        <v>8</v>
      </c>
      <c r="D12" s="78" t="s">
        <v>16</v>
      </c>
      <c r="E12" s="76">
        <v>0</v>
      </c>
      <c r="F12" s="11"/>
      <c r="H12" s="89" t="s">
        <v>42</v>
      </c>
      <c r="I12" s="89"/>
      <c r="J12" s="89"/>
      <c r="K12" s="89"/>
    </row>
    <row r="13" spans="1:11" s="1" customFormat="1" ht="11.25" x14ac:dyDescent="0.15">
      <c r="A13" s="75"/>
      <c r="B13" s="11" t="s">
        <v>20</v>
      </c>
      <c r="C13" s="77"/>
      <c r="D13" s="79"/>
      <c r="E13" s="77"/>
      <c r="F13" s="11"/>
      <c r="H13" s="89"/>
      <c r="I13" s="89"/>
      <c r="J13" s="89"/>
      <c r="K13" s="89"/>
    </row>
    <row r="14" spans="1:11" s="1" customFormat="1" ht="26.25" customHeight="1" x14ac:dyDescent="0.15">
      <c r="A14" s="3" t="s">
        <v>5</v>
      </c>
      <c r="B14" s="11" t="s">
        <v>9</v>
      </c>
      <c r="C14" s="10">
        <v>9</v>
      </c>
      <c r="D14" s="12" t="s">
        <v>10</v>
      </c>
      <c r="E14" s="10">
        <v>8</v>
      </c>
      <c r="F14" s="11" t="s">
        <v>21</v>
      </c>
      <c r="H14" s="89" t="s">
        <v>43</v>
      </c>
      <c r="I14" s="89"/>
      <c r="J14" s="89"/>
      <c r="K14" s="89"/>
    </row>
    <row r="15" spans="1:11" s="1" customFormat="1" ht="27" customHeight="1" x14ac:dyDescent="0.15">
      <c r="A15" s="3" t="s">
        <v>6</v>
      </c>
      <c r="B15" s="11" t="s">
        <v>8</v>
      </c>
      <c r="C15" s="10">
        <v>8</v>
      </c>
      <c r="D15" s="13" t="s">
        <v>16</v>
      </c>
      <c r="E15" s="10">
        <v>0</v>
      </c>
      <c r="F15" s="11" t="s">
        <v>22</v>
      </c>
      <c r="H15" s="89" t="s">
        <v>44</v>
      </c>
      <c r="I15" s="89"/>
      <c r="J15" s="89"/>
      <c r="K15" s="89"/>
    </row>
    <row r="16" spans="1:11" s="1" customFormat="1" ht="26.25" customHeight="1" x14ac:dyDescent="0.15">
      <c r="A16" s="3"/>
      <c r="B16" s="7">
        <f>SUM(C8:C15)</f>
        <v>41</v>
      </c>
      <c r="C16" s="67">
        <v>4</v>
      </c>
      <c r="D16" s="8" t="s">
        <v>17</v>
      </c>
      <c r="E16" s="67">
        <v>1</v>
      </c>
      <c r="F16" s="7">
        <f>SUM(E8:E15)</f>
        <v>14</v>
      </c>
    </row>
    <row r="17" spans="1:6" s="1" customFormat="1" ht="11.25" x14ac:dyDescent="0.15">
      <c r="C17" s="2"/>
      <c r="D17" s="2"/>
      <c r="E17" s="2"/>
    </row>
    <row r="18" spans="1:6" s="1" customFormat="1" ht="11.25" x14ac:dyDescent="0.15">
      <c r="C18" s="2"/>
      <c r="D18" s="2"/>
      <c r="E18" s="2"/>
    </row>
    <row r="19" spans="1:6" s="1" customFormat="1" ht="11.25" customHeight="1" x14ac:dyDescent="0.15">
      <c r="A19" s="89" t="s">
        <v>67</v>
      </c>
      <c r="B19" s="89"/>
      <c r="C19" s="89"/>
      <c r="D19" s="89"/>
      <c r="E19" s="89"/>
      <c r="F19" s="89"/>
    </row>
    <row r="20" spans="1:6" s="1" customFormat="1" ht="11.25" x14ac:dyDescent="0.15">
      <c r="A20" s="89"/>
      <c r="B20" s="89"/>
      <c r="C20" s="89"/>
      <c r="D20" s="89"/>
      <c r="E20" s="89"/>
      <c r="F20" s="89"/>
    </row>
    <row r="21" spans="1:6" s="1" customFormat="1" ht="11.25" hidden="1" x14ac:dyDescent="0.15">
      <c r="C21" s="2"/>
      <c r="D21" s="2"/>
      <c r="E21" s="2"/>
    </row>
    <row r="22" spans="1:6" ht="14.25" hidden="1" x14ac:dyDescent="0.15">
      <c r="B22" s="4" t="s">
        <v>31</v>
      </c>
    </row>
    <row r="23" spans="1:6" hidden="1" x14ac:dyDescent="0.15"/>
    <row r="24" spans="1:6" hidden="1" x14ac:dyDescent="0.15">
      <c r="A24" s="23" t="s">
        <v>46</v>
      </c>
    </row>
    <row r="25" spans="1:6" hidden="1" x14ac:dyDescent="0.15"/>
    <row r="26" spans="1:6" hidden="1" x14ac:dyDescent="0.15">
      <c r="B26" t="s">
        <v>33</v>
      </c>
      <c r="C26" t="s">
        <v>32</v>
      </c>
    </row>
    <row r="27" spans="1:6" hidden="1" x14ac:dyDescent="0.15">
      <c r="B27" t="s">
        <v>34</v>
      </c>
      <c r="C27" t="s">
        <v>36</v>
      </c>
    </row>
    <row r="28" spans="1:6" hidden="1" x14ac:dyDescent="0.15">
      <c r="B28" t="s">
        <v>35</v>
      </c>
      <c r="C28" t="s">
        <v>37</v>
      </c>
    </row>
    <row r="29" spans="1:6" hidden="1" x14ac:dyDescent="0.15"/>
    <row r="30" spans="1:6" hidden="1" x14ac:dyDescent="0.15">
      <c r="B30" s="23" t="s">
        <v>38</v>
      </c>
      <c r="C30" t="s">
        <v>47</v>
      </c>
    </row>
    <row r="31" spans="1:6" hidden="1" x14ac:dyDescent="0.15">
      <c r="C31" t="s">
        <v>48</v>
      </c>
    </row>
    <row r="32" spans="1:6" hidden="1" x14ac:dyDescent="0.15">
      <c r="A32" t="s">
        <v>52</v>
      </c>
    </row>
  </sheetData>
  <mergeCells count="20">
    <mergeCell ref="H12:K13"/>
    <mergeCell ref="H14:K14"/>
    <mergeCell ref="H15:K15"/>
    <mergeCell ref="B7:C7"/>
    <mergeCell ref="E7:F7"/>
    <mergeCell ref="A19:F20"/>
    <mergeCell ref="C3:E3"/>
    <mergeCell ref="C4:E4"/>
    <mergeCell ref="A8:A9"/>
    <mergeCell ref="C8:C9"/>
    <mergeCell ref="D8:D9"/>
    <mergeCell ref="E8:E9"/>
    <mergeCell ref="A10:A11"/>
    <mergeCell ref="C10:C11"/>
    <mergeCell ref="D10:D11"/>
    <mergeCell ref="E10:E11"/>
    <mergeCell ref="A12:A13"/>
    <mergeCell ref="C12:C13"/>
    <mergeCell ref="D12:D13"/>
    <mergeCell ref="E12:E13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3"/>
  <sheetViews>
    <sheetView workbookViewId="0">
      <selection activeCell="B17" sqref="B17"/>
    </sheetView>
  </sheetViews>
  <sheetFormatPr defaultColWidth="9" defaultRowHeight="13.5" x14ac:dyDescent="0.15"/>
  <cols>
    <col min="1" max="1" width="19.875" style="28" customWidth="1"/>
    <col min="2" max="2" width="22.875" style="28" customWidth="1"/>
    <col min="3" max="3" width="9" style="28"/>
    <col min="4" max="4" width="13.75" style="28" customWidth="1"/>
    <col min="5" max="5" width="18.5" style="28" customWidth="1"/>
    <col min="6" max="16384" width="9" style="28"/>
  </cols>
  <sheetData>
    <row r="1" spans="1:2" s="68" customFormat="1" ht="17.25" x14ac:dyDescent="0.15">
      <c r="A1" s="68" t="s">
        <v>70</v>
      </c>
    </row>
    <row r="2" spans="1:2" ht="14.25" thickBot="1" x14ac:dyDescent="0.2"/>
    <row r="3" spans="1:2" ht="19.5" customHeight="1" thickBot="1" x14ac:dyDescent="0.2">
      <c r="A3" s="26" t="s">
        <v>69</v>
      </c>
      <c r="B3" s="27" t="s">
        <v>57</v>
      </c>
    </row>
    <row r="5" spans="1:2" x14ac:dyDescent="0.15">
      <c r="A5" s="92"/>
      <c r="B5" s="92"/>
    </row>
    <row r="6" spans="1:2" ht="14.25" thickBot="1" x14ac:dyDescent="0.2">
      <c r="A6" s="34" t="s">
        <v>61</v>
      </c>
      <c r="B6" s="34" t="s">
        <v>62</v>
      </c>
    </row>
    <row r="7" spans="1:2" x14ac:dyDescent="0.15">
      <c r="A7" s="71" t="s">
        <v>363</v>
      </c>
      <c r="B7" s="69" t="s">
        <v>71</v>
      </c>
    </row>
    <row r="8" spans="1:2" x14ac:dyDescent="0.15">
      <c r="A8" s="72" t="s">
        <v>364</v>
      </c>
      <c r="B8" s="35" t="s">
        <v>72</v>
      </c>
    </row>
    <row r="9" spans="1:2" x14ac:dyDescent="0.15">
      <c r="A9" s="72" t="s">
        <v>362</v>
      </c>
      <c r="B9" s="35" t="s">
        <v>73</v>
      </c>
    </row>
    <row r="10" spans="1:2" x14ac:dyDescent="0.15">
      <c r="A10" s="72" t="s">
        <v>365</v>
      </c>
      <c r="B10" s="35" t="s">
        <v>74</v>
      </c>
    </row>
    <row r="11" spans="1:2" x14ac:dyDescent="0.15">
      <c r="A11" s="72" t="s">
        <v>366</v>
      </c>
      <c r="B11" s="35" t="s">
        <v>75</v>
      </c>
    </row>
    <row r="12" spans="1:2" ht="14.25" thickBot="1" x14ac:dyDescent="0.2">
      <c r="A12" s="73" t="s">
        <v>68</v>
      </c>
      <c r="B12" s="70" t="s">
        <v>68</v>
      </c>
    </row>
    <row r="13" spans="1:2" x14ac:dyDescent="0.15">
      <c r="A13" s="33"/>
      <c r="B13" s="33"/>
    </row>
    <row r="14" spans="1:2" x14ac:dyDescent="0.15">
      <c r="A14" s="93"/>
      <c r="B14" s="93"/>
    </row>
    <row r="15" spans="1:2" ht="14.25" thickBot="1" x14ac:dyDescent="0.2">
      <c r="A15" s="59" t="s">
        <v>63</v>
      </c>
      <c r="B15" s="59" t="s">
        <v>64</v>
      </c>
    </row>
    <row r="16" spans="1:2" x14ac:dyDescent="0.15">
      <c r="A16" s="37" t="s">
        <v>76</v>
      </c>
      <c r="B16" s="38"/>
    </row>
    <row r="17" spans="1:2" x14ac:dyDescent="0.15">
      <c r="A17" s="39" t="s">
        <v>77</v>
      </c>
      <c r="B17" s="40"/>
    </row>
    <row r="18" spans="1:2" x14ac:dyDescent="0.15">
      <c r="A18" s="39" t="s">
        <v>367</v>
      </c>
      <c r="B18" s="40"/>
    </row>
    <row r="19" spans="1:2" x14ac:dyDescent="0.15">
      <c r="A19" s="39" t="s">
        <v>78</v>
      </c>
      <c r="B19" s="40"/>
    </row>
    <row r="20" spans="1:2" x14ac:dyDescent="0.15">
      <c r="A20" s="39" t="s">
        <v>79</v>
      </c>
      <c r="B20" s="40"/>
    </row>
    <row r="21" spans="1:2" ht="14.25" thickBot="1" x14ac:dyDescent="0.2">
      <c r="A21" s="41" t="s">
        <v>68</v>
      </c>
      <c r="B21" s="42"/>
    </row>
    <row r="22" spans="1:2" x14ac:dyDescent="0.15">
      <c r="A22" s="33"/>
      <c r="B22" s="33"/>
    </row>
    <row r="23" spans="1:2" x14ac:dyDescent="0.15">
      <c r="A23" s="94"/>
      <c r="B23" s="94"/>
    </row>
    <row r="24" spans="1:2" ht="14.25" thickBot="1" x14ac:dyDescent="0.2">
      <c r="A24" s="43" t="s">
        <v>65</v>
      </c>
      <c r="B24" s="36"/>
    </row>
    <row r="25" spans="1:2" x14ac:dyDescent="0.15">
      <c r="A25" s="37"/>
      <c r="B25" s="44" t="s">
        <v>58</v>
      </c>
    </row>
    <row r="26" spans="1:2" x14ac:dyDescent="0.15">
      <c r="A26" s="39"/>
      <c r="B26" s="45"/>
    </row>
    <row r="27" spans="1:2" x14ac:dyDescent="0.15">
      <c r="A27" s="39"/>
      <c r="B27" s="45"/>
    </row>
    <row r="28" spans="1:2" x14ac:dyDescent="0.15">
      <c r="A28" s="39"/>
      <c r="B28" s="45"/>
    </row>
    <row r="29" spans="1:2" x14ac:dyDescent="0.15">
      <c r="A29" s="39"/>
      <c r="B29" s="45"/>
    </row>
    <row r="30" spans="1:2" x14ac:dyDescent="0.15">
      <c r="A30" s="39"/>
      <c r="B30" s="45"/>
    </row>
    <row r="31" spans="1:2" x14ac:dyDescent="0.15">
      <c r="A31" s="39"/>
      <c r="B31" s="45"/>
    </row>
    <row r="32" spans="1:2" x14ac:dyDescent="0.15">
      <c r="A32" s="39"/>
      <c r="B32" s="45"/>
    </row>
    <row r="33" spans="1:2" ht="14.25" thickBot="1" x14ac:dyDescent="0.2">
      <c r="A33" s="41"/>
      <c r="B33" s="46"/>
    </row>
  </sheetData>
  <mergeCells count="3">
    <mergeCell ref="A5:B5"/>
    <mergeCell ref="A14:B14"/>
    <mergeCell ref="A23:B23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9"/>
  <sheetViews>
    <sheetView zoomScale="90" zoomScaleNormal="90" workbookViewId="0">
      <selection activeCell="B3" sqref="B3"/>
    </sheetView>
  </sheetViews>
  <sheetFormatPr defaultRowHeight="13.5" x14ac:dyDescent="0.15"/>
  <cols>
    <col min="1" max="1" width="5.75" style="51" customWidth="1"/>
    <col min="2" max="7" width="12.875" customWidth="1"/>
  </cols>
  <sheetData>
    <row r="1" spans="1:7" x14ac:dyDescent="0.15">
      <c r="B1" s="95"/>
      <c r="C1" s="96"/>
      <c r="D1" s="96"/>
      <c r="E1" s="96"/>
      <c r="F1" s="97"/>
    </row>
    <row r="2" spans="1:7" s="57" customFormat="1" ht="17.25" x14ac:dyDescent="0.15">
      <c r="A2" s="56"/>
      <c r="B2" s="98" t="s">
        <v>358</v>
      </c>
      <c r="C2" s="99"/>
      <c r="D2" s="99"/>
      <c r="E2" s="99"/>
      <c r="F2" s="100"/>
    </row>
    <row r="4" spans="1:7" x14ac:dyDescent="0.15">
      <c r="A4" s="55"/>
      <c r="C4" t="s">
        <v>60</v>
      </c>
    </row>
    <row r="6" spans="1:7" x14ac:dyDescent="0.15">
      <c r="A6" s="52"/>
      <c r="B6" s="53">
        <v>1</v>
      </c>
      <c r="C6" s="53">
        <v>2</v>
      </c>
      <c r="D6" s="53">
        <v>3</v>
      </c>
      <c r="E6" s="53">
        <v>4</v>
      </c>
      <c r="F6" s="53">
        <v>5</v>
      </c>
      <c r="G6" s="53">
        <v>6</v>
      </c>
    </row>
    <row r="7" spans="1:7" ht="27" x14ac:dyDescent="0.15">
      <c r="A7" s="54" t="s">
        <v>59</v>
      </c>
      <c r="B7" s="53" t="s">
        <v>168</v>
      </c>
      <c r="C7" s="53" t="s">
        <v>169</v>
      </c>
      <c r="D7" s="53" t="s">
        <v>80</v>
      </c>
      <c r="E7" s="53" t="s">
        <v>170</v>
      </c>
      <c r="F7" s="53" t="s">
        <v>171</v>
      </c>
      <c r="G7" s="53"/>
    </row>
    <row r="8" spans="1:7" ht="17.25" customHeight="1" x14ac:dyDescent="0.15">
      <c r="A8" s="52">
        <v>1</v>
      </c>
      <c r="B8" s="53" t="s">
        <v>81</v>
      </c>
      <c r="C8" s="53" t="s">
        <v>82</v>
      </c>
      <c r="D8" s="53" t="s">
        <v>83</v>
      </c>
      <c r="E8" s="53" t="s">
        <v>84</v>
      </c>
      <c r="F8" s="53" t="s">
        <v>85</v>
      </c>
      <c r="G8" s="53"/>
    </row>
    <row r="9" spans="1:7" ht="17.25" customHeight="1" x14ac:dyDescent="0.15">
      <c r="A9" s="52">
        <v>2</v>
      </c>
      <c r="B9" s="53" t="s">
        <v>86</v>
      </c>
      <c r="C9" s="53" t="s">
        <v>87</v>
      </c>
      <c r="D9" s="53" t="s">
        <v>88</v>
      </c>
      <c r="E9" s="53" t="s">
        <v>89</v>
      </c>
      <c r="F9" s="53" t="s">
        <v>90</v>
      </c>
      <c r="G9" s="53"/>
    </row>
    <row r="10" spans="1:7" ht="17.25" customHeight="1" x14ac:dyDescent="0.15">
      <c r="A10" s="52">
        <v>3</v>
      </c>
      <c r="B10" s="53" t="s">
        <v>91</v>
      </c>
      <c r="C10" s="53" t="s">
        <v>92</v>
      </c>
      <c r="D10" s="53" t="s">
        <v>93</v>
      </c>
      <c r="E10" s="53" t="s">
        <v>94</v>
      </c>
      <c r="F10" s="53" t="s">
        <v>95</v>
      </c>
      <c r="G10" s="53"/>
    </row>
    <row r="11" spans="1:7" ht="17.25" customHeight="1" x14ac:dyDescent="0.15">
      <c r="A11" s="52">
        <v>4</v>
      </c>
      <c r="B11" s="53" t="s">
        <v>96</v>
      </c>
      <c r="C11" s="53" t="s">
        <v>97</v>
      </c>
      <c r="D11" s="53" t="s">
        <v>98</v>
      </c>
      <c r="E11" s="53" t="s">
        <v>99</v>
      </c>
      <c r="F11" s="53" t="s">
        <v>100</v>
      </c>
      <c r="G11" s="53"/>
    </row>
    <row r="12" spans="1:7" ht="17.25" customHeight="1" x14ac:dyDescent="0.15">
      <c r="A12" s="52">
        <v>5</v>
      </c>
      <c r="B12" s="53" t="s">
        <v>101</v>
      </c>
      <c r="C12" s="53" t="s">
        <v>102</v>
      </c>
      <c r="D12" s="53" t="s">
        <v>103</v>
      </c>
      <c r="E12" s="53" t="s">
        <v>104</v>
      </c>
      <c r="F12" s="53" t="s">
        <v>105</v>
      </c>
      <c r="G12" s="53"/>
    </row>
    <row r="13" spans="1:7" ht="17.25" customHeight="1" x14ac:dyDescent="0.15">
      <c r="A13" s="52">
        <v>6</v>
      </c>
      <c r="B13" s="53" t="s">
        <v>106</v>
      </c>
      <c r="C13" s="53" t="s">
        <v>107</v>
      </c>
      <c r="D13" s="53" t="s">
        <v>108</v>
      </c>
      <c r="E13" s="53" t="s">
        <v>109</v>
      </c>
      <c r="F13" s="53" t="s">
        <v>110</v>
      </c>
      <c r="G13" s="53"/>
    </row>
    <row r="14" spans="1:7" ht="17.25" customHeight="1" x14ac:dyDescent="0.15">
      <c r="A14" s="52">
        <v>7</v>
      </c>
      <c r="B14" s="53" t="s">
        <v>111</v>
      </c>
      <c r="C14" s="53" t="s">
        <v>112</v>
      </c>
      <c r="D14" s="53" t="s">
        <v>113</v>
      </c>
      <c r="E14" s="53" t="s">
        <v>114</v>
      </c>
      <c r="F14" s="53" t="s">
        <v>115</v>
      </c>
      <c r="G14" s="53"/>
    </row>
    <row r="15" spans="1:7" ht="17.25" customHeight="1" x14ac:dyDescent="0.15">
      <c r="A15" s="52">
        <v>8</v>
      </c>
      <c r="B15" s="53" t="s">
        <v>116</v>
      </c>
      <c r="C15" s="53" t="s">
        <v>117</v>
      </c>
      <c r="D15" s="53" t="s">
        <v>118</v>
      </c>
      <c r="E15" s="53" t="s">
        <v>119</v>
      </c>
      <c r="F15" s="53" t="s">
        <v>120</v>
      </c>
      <c r="G15" s="53"/>
    </row>
    <row r="16" spans="1:7" ht="17.25" customHeight="1" x14ac:dyDescent="0.15">
      <c r="A16" s="52">
        <v>9</v>
      </c>
      <c r="B16" s="53" t="s">
        <v>121</v>
      </c>
      <c r="C16" s="53" t="s">
        <v>122</v>
      </c>
      <c r="D16" s="53" t="s">
        <v>123</v>
      </c>
      <c r="E16" s="53" t="s">
        <v>124</v>
      </c>
      <c r="F16" s="53" t="s">
        <v>125</v>
      </c>
      <c r="G16" s="53"/>
    </row>
    <row r="17" spans="1:7" ht="17.25" customHeight="1" x14ac:dyDescent="0.15">
      <c r="A17" s="52">
        <v>10</v>
      </c>
      <c r="B17" s="53" t="s">
        <v>126</v>
      </c>
      <c r="C17" s="53" t="s">
        <v>127</v>
      </c>
      <c r="D17" s="53" t="s">
        <v>128</v>
      </c>
      <c r="E17" s="53" t="s">
        <v>129</v>
      </c>
      <c r="F17" s="53" t="s">
        <v>130</v>
      </c>
      <c r="G17" s="53"/>
    </row>
    <row r="18" spans="1:7" ht="17.25" customHeight="1" x14ac:dyDescent="0.15">
      <c r="A18" s="52">
        <v>11</v>
      </c>
      <c r="B18" s="53" t="s">
        <v>131</v>
      </c>
      <c r="C18" s="53" t="s">
        <v>132</v>
      </c>
      <c r="D18" s="53" t="s">
        <v>133</v>
      </c>
      <c r="E18" s="53" t="s">
        <v>134</v>
      </c>
      <c r="F18" s="53" t="s">
        <v>135</v>
      </c>
      <c r="G18" s="53"/>
    </row>
    <row r="19" spans="1:7" ht="17.25" customHeight="1" x14ac:dyDescent="0.15">
      <c r="A19" s="52">
        <v>12</v>
      </c>
      <c r="B19" s="53" t="s">
        <v>136</v>
      </c>
      <c r="C19" s="53" t="s">
        <v>137</v>
      </c>
      <c r="D19" s="53" t="s">
        <v>138</v>
      </c>
      <c r="E19" s="53" t="s">
        <v>139</v>
      </c>
      <c r="F19" s="53" t="s">
        <v>140</v>
      </c>
      <c r="G19" s="53"/>
    </row>
    <row r="20" spans="1:7" ht="17.25" customHeight="1" x14ac:dyDescent="0.15">
      <c r="A20" s="52">
        <v>13</v>
      </c>
      <c r="B20" s="53" t="s">
        <v>141</v>
      </c>
      <c r="C20" s="53" t="s">
        <v>142</v>
      </c>
      <c r="D20" s="53" t="s">
        <v>143</v>
      </c>
      <c r="E20" s="53" t="s">
        <v>144</v>
      </c>
      <c r="F20" s="53"/>
      <c r="G20" s="53"/>
    </row>
    <row r="21" spans="1:7" ht="17.25" customHeight="1" x14ac:dyDescent="0.15">
      <c r="A21" s="52">
        <v>14</v>
      </c>
      <c r="B21" s="53" t="s">
        <v>145</v>
      </c>
      <c r="C21" s="53" t="s">
        <v>146</v>
      </c>
      <c r="D21" s="53" t="s">
        <v>147</v>
      </c>
      <c r="E21" s="53" t="s">
        <v>148</v>
      </c>
      <c r="F21" s="53"/>
      <c r="G21" s="53"/>
    </row>
    <row r="22" spans="1:7" ht="17.25" customHeight="1" x14ac:dyDescent="0.15">
      <c r="A22" s="52">
        <v>15</v>
      </c>
      <c r="B22" s="53" t="s">
        <v>149</v>
      </c>
      <c r="C22" s="53" t="s">
        <v>150</v>
      </c>
      <c r="D22" s="53" t="s">
        <v>151</v>
      </c>
      <c r="E22" s="53" t="s">
        <v>152</v>
      </c>
      <c r="F22" s="53"/>
      <c r="G22" s="53"/>
    </row>
    <row r="23" spans="1:7" ht="17.25" customHeight="1" x14ac:dyDescent="0.15">
      <c r="A23" s="52">
        <v>16</v>
      </c>
      <c r="B23" s="53" t="s">
        <v>153</v>
      </c>
      <c r="C23" s="53" t="s">
        <v>154</v>
      </c>
      <c r="D23" s="53" t="s">
        <v>155</v>
      </c>
      <c r="E23" s="53"/>
      <c r="F23" s="53"/>
      <c r="G23" s="53"/>
    </row>
    <row r="24" spans="1:7" ht="17.25" customHeight="1" x14ac:dyDescent="0.15">
      <c r="A24" s="52">
        <v>17</v>
      </c>
      <c r="B24" s="53" t="s">
        <v>156</v>
      </c>
      <c r="C24" s="53" t="s">
        <v>157</v>
      </c>
      <c r="D24" s="53" t="s">
        <v>158</v>
      </c>
      <c r="E24" s="53"/>
      <c r="F24" s="53"/>
      <c r="G24" s="53"/>
    </row>
    <row r="25" spans="1:7" ht="17.25" customHeight="1" x14ac:dyDescent="0.15">
      <c r="A25" s="52">
        <v>18</v>
      </c>
      <c r="B25" s="53" t="s">
        <v>159</v>
      </c>
      <c r="C25" s="53" t="s">
        <v>160</v>
      </c>
      <c r="D25" s="53" t="s">
        <v>161</v>
      </c>
      <c r="E25" s="53"/>
      <c r="F25" s="53"/>
      <c r="G25" s="53"/>
    </row>
    <row r="26" spans="1:7" ht="17.25" customHeight="1" x14ac:dyDescent="0.15">
      <c r="A26" s="52">
        <v>19</v>
      </c>
      <c r="B26" s="53" t="s">
        <v>162</v>
      </c>
      <c r="C26" s="53"/>
      <c r="D26" s="53" t="s">
        <v>163</v>
      </c>
      <c r="E26" s="53"/>
      <c r="F26" s="53"/>
      <c r="G26" s="53"/>
    </row>
    <row r="27" spans="1:7" ht="17.25" customHeight="1" x14ac:dyDescent="0.15">
      <c r="A27" s="52">
        <v>20</v>
      </c>
      <c r="B27" s="53" t="s">
        <v>164</v>
      </c>
      <c r="C27" s="53"/>
      <c r="D27" s="53"/>
      <c r="E27" s="53"/>
      <c r="F27" s="53"/>
      <c r="G27" s="53"/>
    </row>
    <row r="28" spans="1:7" x14ac:dyDescent="0.15">
      <c r="A28" s="52">
        <v>21</v>
      </c>
      <c r="B28" s="53" t="s">
        <v>165</v>
      </c>
      <c r="C28" s="53"/>
      <c r="D28" s="53"/>
      <c r="E28" s="53"/>
      <c r="F28" s="53"/>
      <c r="G28" s="53"/>
    </row>
    <row r="29" spans="1:7" x14ac:dyDescent="0.15">
      <c r="A29" s="52">
        <v>22</v>
      </c>
      <c r="B29" s="53" t="s">
        <v>166</v>
      </c>
      <c r="C29" s="53"/>
      <c r="D29" s="53" t="s">
        <v>167</v>
      </c>
      <c r="E29" s="53"/>
      <c r="F29" s="53"/>
      <c r="G29" s="53"/>
    </row>
  </sheetData>
  <mergeCells count="2">
    <mergeCell ref="B1:F1"/>
    <mergeCell ref="B2:F2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9"/>
  <sheetViews>
    <sheetView workbookViewId="0">
      <selection activeCell="B3" sqref="B3"/>
    </sheetView>
  </sheetViews>
  <sheetFormatPr defaultRowHeight="13.5" x14ac:dyDescent="0.15"/>
  <cols>
    <col min="1" max="1" width="5.75" style="51" customWidth="1"/>
    <col min="2" max="7" width="12.875" customWidth="1"/>
  </cols>
  <sheetData>
    <row r="1" spans="1:7" x14ac:dyDescent="0.15">
      <c r="B1" s="95"/>
      <c r="C1" s="96"/>
      <c r="D1" s="96"/>
      <c r="E1" s="96"/>
      <c r="F1" s="97"/>
    </row>
    <row r="2" spans="1:7" s="57" customFormat="1" ht="17.25" x14ac:dyDescent="0.15">
      <c r="A2" s="56"/>
      <c r="B2" s="98" t="s">
        <v>359</v>
      </c>
      <c r="C2" s="99"/>
      <c r="D2" s="99"/>
      <c r="E2" s="99"/>
      <c r="F2" s="100"/>
    </row>
    <row r="4" spans="1:7" x14ac:dyDescent="0.15">
      <c r="A4" s="55"/>
      <c r="C4" t="s">
        <v>60</v>
      </c>
    </row>
    <row r="6" spans="1:7" x14ac:dyDescent="0.15">
      <c r="A6" s="52"/>
      <c r="B6" s="53">
        <v>1</v>
      </c>
      <c r="C6" s="53">
        <v>2</v>
      </c>
      <c r="D6" s="53">
        <v>3</v>
      </c>
      <c r="E6" s="53">
        <v>4</v>
      </c>
      <c r="F6" s="53">
        <v>5</v>
      </c>
      <c r="G6" s="53">
        <v>6</v>
      </c>
    </row>
    <row r="7" spans="1:7" ht="27" x14ac:dyDescent="0.15">
      <c r="A7" s="54" t="s">
        <v>59</v>
      </c>
      <c r="B7" s="53" t="s">
        <v>256</v>
      </c>
      <c r="C7" s="53" t="s">
        <v>172</v>
      </c>
      <c r="D7" s="53" t="s">
        <v>257</v>
      </c>
      <c r="E7" s="53" t="s">
        <v>258</v>
      </c>
      <c r="F7" s="53" t="s">
        <v>259</v>
      </c>
      <c r="G7" s="53"/>
    </row>
    <row r="8" spans="1:7" ht="17.25" customHeight="1" x14ac:dyDescent="0.15">
      <c r="A8" s="52">
        <v>1</v>
      </c>
      <c r="B8" s="53" t="s">
        <v>173</v>
      </c>
      <c r="C8" s="53" t="s">
        <v>174</v>
      </c>
      <c r="D8" s="53" t="s">
        <v>175</v>
      </c>
      <c r="E8" s="53" t="s">
        <v>176</v>
      </c>
      <c r="F8" s="53" t="s">
        <v>177</v>
      </c>
      <c r="G8" s="53"/>
    </row>
    <row r="9" spans="1:7" ht="17.25" customHeight="1" x14ac:dyDescent="0.15">
      <c r="A9" s="52">
        <v>2</v>
      </c>
      <c r="B9" s="53" t="s">
        <v>178</v>
      </c>
      <c r="C9" s="53" t="s">
        <v>179</v>
      </c>
      <c r="D9" s="53" t="s">
        <v>180</v>
      </c>
      <c r="E9" s="53" t="s">
        <v>181</v>
      </c>
      <c r="F9" s="53" t="s">
        <v>182</v>
      </c>
      <c r="G9" s="53"/>
    </row>
    <row r="10" spans="1:7" ht="17.25" customHeight="1" x14ac:dyDescent="0.15">
      <c r="A10" s="52">
        <v>3</v>
      </c>
      <c r="B10" s="53" t="s">
        <v>183</v>
      </c>
      <c r="C10" s="53" t="s">
        <v>184</v>
      </c>
      <c r="D10" s="53" t="s">
        <v>185</v>
      </c>
      <c r="E10" s="53" t="s">
        <v>186</v>
      </c>
      <c r="F10" s="53" t="s">
        <v>187</v>
      </c>
      <c r="G10" s="53"/>
    </row>
    <row r="11" spans="1:7" ht="17.25" customHeight="1" x14ac:dyDescent="0.15">
      <c r="A11" s="52">
        <v>4</v>
      </c>
      <c r="B11" s="53" t="s">
        <v>188</v>
      </c>
      <c r="C11" s="53" t="s">
        <v>189</v>
      </c>
      <c r="D11" s="53" t="s">
        <v>190</v>
      </c>
      <c r="E11" s="53" t="s">
        <v>191</v>
      </c>
      <c r="F11" s="53" t="s">
        <v>192</v>
      </c>
      <c r="G11" s="53"/>
    </row>
    <row r="12" spans="1:7" ht="17.25" customHeight="1" x14ac:dyDescent="0.15">
      <c r="A12" s="52">
        <v>5</v>
      </c>
      <c r="B12" s="53" t="s">
        <v>193</v>
      </c>
      <c r="C12" s="53" t="s">
        <v>194</v>
      </c>
      <c r="D12" s="53" t="s">
        <v>195</v>
      </c>
      <c r="E12" s="53" t="s">
        <v>196</v>
      </c>
      <c r="F12" s="53" t="s">
        <v>197</v>
      </c>
      <c r="G12" s="53"/>
    </row>
    <row r="13" spans="1:7" ht="17.25" customHeight="1" x14ac:dyDescent="0.15">
      <c r="A13" s="52">
        <v>6</v>
      </c>
      <c r="B13" s="53" t="s">
        <v>198</v>
      </c>
      <c r="C13" s="53" t="s">
        <v>199</v>
      </c>
      <c r="D13" s="53" t="s">
        <v>200</v>
      </c>
      <c r="E13" s="53" t="s">
        <v>201</v>
      </c>
      <c r="F13" s="53" t="s">
        <v>202</v>
      </c>
      <c r="G13" s="53"/>
    </row>
    <row r="14" spans="1:7" ht="17.25" customHeight="1" x14ac:dyDescent="0.15">
      <c r="A14" s="52">
        <v>7</v>
      </c>
      <c r="B14" s="53" t="s">
        <v>203</v>
      </c>
      <c r="C14" s="53" t="s">
        <v>204</v>
      </c>
      <c r="D14" s="53" t="s">
        <v>205</v>
      </c>
      <c r="E14" s="53" t="s">
        <v>206</v>
      </c>
      <c r="F14" s="53" t="s">
        <v>207</v>
      </c>
      <c r="G14" s="53"/>
    </row>
    <row r="15" spans="1:7" ht="17.25" customHeight="1" x14ac:dyDescent="0.15">
      <c r="A15" s="52">
        <v>8</v>
      </c>
      <c r="B15" s="53" t="s">
        <v>208</v>
      </c>
      <c r="C15" s="53" t="s">
        <v>209</v>
      </c>
      <c r="D15" s="53" t="s">
        <v>210</v>
      </c>
      <c r="E15" s="53" t="s">
        <v>211</v>
      </c>
      <c r="F15" s="53" t="s">
        <v>212</v>
      </c>
      <c r="G15" s="53"/>
    </row>
    <row r="16" spans="1:7" ht="17.25" customHeight="1" x14ac:dyDescent="0.15">
      <c r="A16" s="52">
        <v>9</v>
      </c>
      <c r="B16" s="53" t="s">
        <v>213</v>
      </c>
      <c r="C16" s="53" t="s">
        <v>214</v>
      </c>
      <c r="D16" s="53" t="s">
        <v>215</v>
      </c>
      <c r="E16" s="53" t="s">
        <v>216</v>
      </c>
      <c r="F16" s="53" t="s">
        <v>217</v>
      </c>
      <c r="G16" s="53"/>
    </row>
    <row r="17" spans="1:7" ht="17.25" customHeight="1" x14ac:dyDescent="0.15">
      <c r="A17" s="52">
        <v>10</v>
      </c>
      <c r="B17" s="53" t="s">
        <v>218</v>
      </c>
      <c r="C17" s="53" t="s">
        <v>219</v>
      </c>
      <c r="D17" s="53" t="s">
        <v>220</v>
      </c>
      <c r="E17" s="53" t="s">
        <v>221</v>
      </c>
      <c r="F17" s="53" t="s">
        <v>222</v>
      </c>
      <c r="G17" s="53"/>
    </row>
    <row r="18" spans="1:7" ht="17.25" customHeight="1" x14ac:dyDescent="0.15">
      <c r="A18" s="52">
        <v>11</v>
      </c>
      <c r="B18" s="53" t="s">
        <v>223</v>
      </c>
      <c r="C18" s="53" t="s">
        <v>224</v>
      </c>
      <c r="D18" s="53" t="s">
        <v>225</v>
      </c>
      <c r="E18" s="53" t="s">
        <v>226</v>
      </c>
      <c r="F18" s="53" t="s">
        <v>227</v>
      </c>
      <c r="G18" s="53"/>
    </row>
    <row r="19" spans="1:7" ht="17.25" customHeight="1" x14ac:dyDescent="0.15">
      <c r="A19" s="52">
        <v>12</v>
      </c>
      <c r="B19" s="53" t="s">
        <v>228</v>
      </c>
      <c r="C19" s="53" t="s">
        <v>229</v>
      </c>
      <c r="D19" s="53" t="s">
        <v>230</v>
      </c>
      <c r="E19" s="53" t="s">
        <v>231</v>
      </c>
      <c r="F19" s="53" t="s">
        <v>232</v>
      </c>
      <c r="G19" s="53"/>
    </row>
    <row r="20" spans="1:7" ht="17.25" customHeight="1" x14ac:dyDescent="0.15">
      <c r="A20" s="52">
        <v>13</v>
      </c>
      <c r="B20" s="53" t="s">
        <v>233</v>
      </c>
      <c r="C20" s="53" t="s">
        <v>234</v>
      </c>
      <c r="D20" s="53" t="s">
        <v>235</v>
      </c>
      <c r="E20" s="53" t="s">
        <v>236</v>
      </c>
      <c r="F20" s="53" t="s">
        <v>237</v>
      </c>
      <c r="G20" s="53"/>
    </row>
    <row r="21" spans="1:7" ht="17.25" customHeight="1" x14ac:dyDescent="0.15">
      <c r="A21" s="52">
        <v>14</v>
      </c>
      <c r="B21" s="53" t="s">
        <v>238</v>
      </c>
      <c r="C21" s="53" t="s">
        <v>239</v>
      </c>
      <c r="D21" s="53"/>
      <c r="E21" s="53" t="s">
        <v>240</v>
      </c>
      <c r="F21" s="53" t="s">
        <v>241</v>
      </c>
      <c r="G21" s="53"/>
    </row>
    <row r="22" spans="1:7" ht="17.25" customHeight="1" x14ac:dyDescent="0.15">
      <c r="A22" s="52">
        <v>15</v>
      </c>
      <c r="B22" s="53" t="s">
        <v>242</v>
      </c>
      <c r="C22" s="53" t="s">
        <v>243</v>
      </c>
      <c r="D22" s="53"/>
      <c r="E22" s="53" t="s">
        <v>244</v>
      </c>
      <c r="F22" s="53"/>
      <c r="G22" s="53"/>
    </row>
    <row r="23" spans="1:7" ht="17.25" customHeight="1" x14ac:dyDescent="0.15">
      <c r="A23" s="52">
        <v>16</v>
      </c>
      <c r="B23" s="53" t="s">
        <v>245</v>
      </c>
      <c r="C23" s="53" t="s">
        <v>246</v>
      </c>
      <c r="D23" s="53"/>
      <c r="E23" s="53" t="s">
        <v>247</v>
      </c>
      <c r="F23" s="53"/>
      <c r="G23" s="53"/>
    </row>
    <row r="24" spans="1:7" ht="17.25" customHeight="1" x14ac:dyDescent="0.15">
      <c r="A24" s="52">
        <v>17</v>
      </c>
      <c r="B24" s="53" t="s">
        <v>248</v>
      </c>
      <c r="C24" s="53" t="s">
        <v>249</v>
      </c>
      <c r="D24" s="53"/>
      <c r="E24" s="53" t="s">
        <v>250</v>
      </c>
      <c r="F24" s="53"/>
      <c r="G24" s="53"/>
    </row>
    <row r="25" spans="1:7" ht="17.25" customHeight="1" x14ac:dyDescent="0.15">
      <c r="A25" s="52">
        <v>18</v>
      </c>
      <c r="B25" s="53" t="s">
        <v>251</v>
      </c>
      <c r="C25" s="53" t="s">
        <v>252</v>
      </c>
      <c r="D25" s="53"/>
      <c r="E25" s="53"/>
      <c r="F25" s="53"/>
      <c r="G25" s="53"/>
    </row>
    <row r="26" spans="1:7" ht="17.25" customHeight="1" x14ac:dyDescent="0.15">
      <c r="A26" s="52">
        <v>19</v>
      </c>
      <c r="B26" s="53" t="s">
        <v>253</v>
      </c>
      <c r="C26" s="53"/>
      <c r="D26" s="53"/>
      <c r="E26" s="53" t="s">
        <v>254</v>
      </c>
      <c r="F26" s="53"/>
      <c r="G26" s="53"/>
    </row>
    <row r="27" spans="1:7" ht="17.25" customHeight="1" x14ac:dyDescent="0.15">
      <c r="A27" s="52">
        <v>20</v>
      </c>
      <c r="B27" s="53"/>
      <c r="C27" s="53"/>
      <c r="D27" s="53"/>
      <c r="E27" s="53" t="s">
        <v>255</v>
      </c>
      <c r="F27" s="53"/>
      <c r="G27" s="53"/>
    </row>
    <row r="28" spans="1:7" x14ac:dyDescent="0.15">
      <c r="A28" s="52">
        <v>21</v>
      </c>
      <c r="B28" s="53"/>
      <c r="C28" s="53"/>
      <c r="D28" s="53"/>
      <c r="E28" s="53"/>
      <c r="F28" s="53"/>
      <c r="G28" s="53"/>
    </row>
    <row r="29" spans="1:7" x14ac:dyDescent="0.15">
      <c r="A29" s="52">
        <v>22</v>
      </c>
      <c r="B29" s="53"/>
      <c r="C29" s="53"/>
      <c r="D29" s="53"/>
      <c r="E29" s="53"/>
      <c r="F29" s="53"/>
      <c r="G29" s="53"/>
    </row>
  </sheetData>
  <mergeCells count="2">
    <mergeCell ref="B1:F1"/>
    <mergeCell ref="B2:F2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7"/>
  <sheetViews>
    <sheetView workbookViewId="0">
      <selection activeCell="B3" sqref="B3"/>
    </sheetView>
  </sheetViews>
  <sheetFormatPr defaultRowHeight="13.5" x14ac:dyDescent="0.15"/>
  <cols>
    <col min="1" max="1" width="5.75" style="51" customWidth="1"/>
    <col min="2" max="7" width="12.875" customWidth="1"/>
  </cols>
  <sheetData>
    <row r="1" spans="1:7" x14ac:dyDescent="0.15">
      <c r="B1" s="95"/>
      <c r="C1" s="96"/>
      <c r="D1" s="96"/>
      <c r="E1" s="96"/>
      <c r="F1" s="97"/>
    </row>
    <row r="2" spans="1:7" s="57" customFormat="1" ht="17.25" x14ac:dyDescent="0.15">
      <c r="A2" s="56"/>
      <c r="B2" s="98" t="s">
        <v>360</v>
      </c>
      <c r="C2" s="99"/>
      <c r="D2" s="99"/>
      <c r="E2" s="99"/>
      <c r="F2" s="100"/>
    </row>
    <row r="4" spans="1:7" x14ac:dyDescent="0.15">
      <c r="A4" s="55"/>
      <c r="C4" t="s">
        <v>60</v>
      </c>
    </row>
    <row r="6" spans="1:7" x14ac:dyDescent="0.15">
      <c r="A6" s="52"/>
      <c r="B6" s="53">
        <v>1</v>
      </c>
      <c r="C6" s="53">
        <v>2</v>
      </c>
      <c r="D6" s="53">
        <v>3</v>
      </c>
      <c r="E6" s="53">
        <v>4</v>
      </c>
      <c r="F6" s="53">
        <v>5</v>
      </c>
      <c r="G6" s="53">
        <v>6</v>
      </c>
    </row>
    <row r="7" spans="1:7" ht="27" x14ac:dyDescent="0.15">
      <c r="A7" s="54" t="s">
        <v>59</v>
      </c>
      <c r="B7" s="53" t="s">
        <v>355</v>
      </c>
      <c r="C7" s="58" t="s">
        <v>77</v>
      </c>
      <c r="D7" s="53" t="s">
        <v>356</v>
      </c>
      <c r="E7" s="53" t="s">
        <v>260</v>
      </c>
      <c r="F7" s="58" t="s">
        <v>357</v>
      </c>
      <c r="G7" s="58"/>
    </row>
    <row r="8" spans="1:7" ht="17.25" customHeight="1" x14ac:dyDescent="0.15">
      <c r="A8" s="52">
        <v>1</v>
      </c>
      <c r="B8" s="53" t="s">
        <v>261</v>
      </c>
      <c r="C8" s="53" t="s">
        <v>262</v>
      </c>
      <c r="D8" s="53" t="s">
        <v>263</v>
      </c>
      <c r="E8" s="53" t="s">
        <v>264</v>
      </c>
      <c r="F8" s="53" t="s">
        <v>265</v>
      </c>
      <c r="G8" s="53"/>
    </row>
    <row r="9" spans="1:7" ht="17.25" customHeight="1" x14ac:dyDescent="0.15">
      <c r="A9" s="52">
        <v>2</v>
      </c>
      <c r="B9" s="53" t="s">
        <v>266</v>
      </c>
      <c r="C9" s="53" t="s">
        <v>267</v>
      </c>
      <c r="D9" s="53" t="s">
        <v>268</v>
      </c>
      <c r="E9" s="53" t="s">
        <v>269</v>
      </c>
      <c r="F9" s="53" t="s">
        <v>270</v>
      </c>
      <c r="G9" s="53"/>
    </row>
    <row r="10" spans="1:7" ht="17.25" customHeight="1" x14ac:dyDescent="0.15">
      <c r="A10" s="52">
        <v>3</v>
      </c>
      <c r="B10" s="53" t="s">
        <v>271</v>
      </c>
      <c r="C10" s="53" t="s">
        <v>272</v>
      </c>
      <c r="D10" s="53" t="s">
        <v>273</v>
      </c>
      <c r="E10" s="53" t="s">
        <v>274</v>
      </c>
      <c r="F10" s="53" t="s">
        <v>275</v>
      </c>
      <c r="G10" s="53"/>
    </row>
    <row r="11" spans="1:7" ht="17.25" customHeight="1" x14ac:dyDescent="0.15">
      <c r="A11" s="52">
        <v>4</v>
      </c>
      <c r="B11" s="53" t="s">
        <v>276</v>
      </c>
      <c r="C11" s="53" t="s">
        <v>277</v>
      </c>
      <c r="D11" s="53" t="s">
        <v>278</v>
      </c>
      <c r="E11" s="53" t="s">
        <v>279</v>
      </c>
      <c r="F11" s="53" t="s">
        <v>280</v>
      </c>
      <c r="G11" s="53"/>
    </row>
    <row r="12" spans="1:7" ht="17.25" customHeight="1" x14ac:dyDescent="0.15">
      <c r="A12" s="52">
        <v>5</v>
      </c>
      <c r="B12" s="53" t="s">
        <v>281</v>
      </c>
      <c r="C12" s="53" t="s">
        <v>282</v>
      </c>
      <c r="D12" s="53" t="s">
        <v>283</v>
      </c>
      <c r="E12" s="53" t="s">
        <v>284</v>
      </c>
      <c r="F12" s="53" t="s">
        <v>285</v>
      </c>
      <c r="G12" s="53"/>
    </row>
    <row r="13" spans="1:7" ht="17.25" customHeight="1" x14ac:dyDescent="0.15">
      <c r="A13" s="52">
        <v>6</v>
      </c>
      <c r="B13" s="53" t="s">
        <v>286</v>
      </c>
      <c r="C13" s="53" t="s">
        <v>287</v>
      </c>
      <c r="D13" s="53" t="s">
        <v>288</v>
      </c>
      <c r="E13" s="53" t="s">
        <v>289</v>
      </c>
      <c r="F13" s="53" t="s">
        <v>290</v>
      </c>
      <c r="G13" s="53"/>
    </row>
    <row r="14" spans="1:7" ht="17.25" customHeight="1" x14ac:dyDescent="0.15">
      <c r="A14" s="52">
        <v>7</v>
      </c>
      <c r="B14" s="53" t="s">
        <v>291</v>
      </c>
      <c r="C14" s="53" t="s">
        <v>292</v>
      </c>
      <c r="D14" s="53" t="s">
        <v>293</v>
      </c>
      <c r="E14" s="53" t="s">
        <v>294</v>
      </c>
      <c r="F14" s="53" t="s">
        <v>295</v>
      </c>
      <c r="G14" s="53"/>
    </row>
    <row r="15" spans="1:7" ht="17.25" customHeight="1" x14ac:dyDescent="0.15">
      <c r="A15" s="52">
        <v>8</v>
      </c>
      <c r="B15" s="53" t="s">
        <v>296</v>
      </c>
      <c r="C15" s="53" t="s">
        <v>297</v>
      </c>
      <c r="D15" s="53" t="s">
        <v>298</v>
      </c>
      <c r="E15" s="53" t="s">
        <v>299</v>
      </c>
      <c r="F15" s="53" t="s">
        <v>300</v>
      </c>
      <c r="G15" s="53"/>
    </row>
    <row r="16" spans="1:7" ht="17.25" customHeight="1" x14ac:dyDescent="0.15">
      <c r="A16" s="52">
        <v>9</v>
      </c>
      <c r="B16" s="53" t="s">
        <v>301</v>
      </c>
      <c r="C16" s="53" t="s">
        <v>302</v>
      </c>
      <c r="D16" s="53" t="s">
        <v>303</v>
      </c>
      <c r="E16" s="53" t="s">
        <v>304</v>
      </c>
      <c r="F16" s="53" t="s">
        <v>305</v>
      </c>
      <c r="G16" s="53"/>
    </row>
    <row r="17" spans="1:7" ht="17.25" customHeight="1" x14ac:dyDescent="0.15">
      <c r="A17" s="52">
        <v>10</v>
      </c>
      <c r="B17" s="53" t="s">
        <v>306</v>
      </c>
      <c r="C17" s="53" t="s">
        <v>307</v>
      </c>
      <c r="D17" s="53" t="s">
        <v>308</v>
      </c>
      <c r="E17" s="53" t="s">
        <v>309</v>
      </c>
      <c r="F17" s="53" t="s">
        <v>310</v>
      </c>
      <c r="G17" s="53"/>
    </row>
    <row r="18" spans="1:7" ht="17.25" customHeight="1" x14ac:dyDescent="0.15">
      <c r="A18" s="52">
        <v>11</v>
      </c>
      <c r="B18" s="53" t="s">
        <v>311</v>
      </c>
      <c r="C18" s="53" t="s">
        <v>312</v>
      </c>
      <c r="D18" s="53" t="s">
        <v>313</v>
      </c>
      <c r="E18" s="53" t="s">
        <v>314</v>
      </c>
      <c r="F18" s="53" t="s">
        <v>315</v>
      </c>
      <c r="G18" s="53"/>
    </row>
    <row r="19" spans="1:7" ht="17.25" customHeight="1" x14ac:dyDescent="0.15">
      <c r="A19" s="52">
        <v>12</v>
      </c>
      <c r="B19" s="53" t="s">
        <v>316</v>
      </c>
      <c r="C19" s="53" t="s">
        <v>317</v>
      </c>
      <c r="D19" s="53" t="s">
        <v>318</v>
      </c>
      <c r="E19" s="53" t="s">
        <v>319</v>
      </c>
      <c r="F19" s="53" t="s">
        <v>320</v>
      </c>
      <c r="G19" s="53"/>
    </row>
    <row r="20" spans="1:7" ht="17.25" customHeight="1" x14ac:dyDescent="0.15">
      <c r="A20" s="52">
        <v>13</v>
      </c>
      <c r="B20" s="53" t="s">
        <v>321</v>
      </c>
      <c r="C20" s="53" t="s">
        <v>322</v>
      </c>
      <c r="D20" s="53" t="s">
        <v>323</v>
      </c>
      <c r="E20" s="53" t="s">
        <v>324</v>
      </c>
      <c r="F20" s="53" t="s">
        <v>325</v>
      </c>
      <c r="G20" s="53"/>
    </row>
    <row r="21" spans="1:7" ht="17.25" customHeight="1" x14ac:dyDescent="0.15">
      <c r="A21" s="52">
        <v>14</v>
      </c>
      <c r="B21" s="53" t="s">
        <v>326</v>
      </c>
      <c r="C21" s="53" t="s">
        <v>327</v>
      </c>
      <c r="D21" s="53" t="s">
        <v>328</v>
      </c>
      <c r="E21" s="53" t="s">
        <v>329</v>
      </c>
      <c r="F21" s="53" t="s">
        <v>330</v>
      </c>
      <c r="G21" s="53"/>
    </row>
    <row r="22" spans="1:7" ht="17.25" customHeight="1" x14ac:dyDescent="0.15">
      <c r="A22" s="52">
        <v>15</v>
      </c>
      <c r="B22" s="53" t="s">
        <v>331</v>
      </c>
      <c r="C22" s="53" t="s">
        <v>332</v>
      </c>
      <c r="D22" s="53" t="s">
        <v>333</v>
      </c>
      <c r="E22" s="53" t="s">
        <v>334</v>
      </c>
      <c r="F22" s="53" t="s">
        <v>335</v>
      </c>
      <c r="G22" s="53"/>
    </row>
    <row r="23" spans="1:7" ht="17.25" customHeight="1" x14ac:dyDescent="0.15">
      <c r="A23" s="52">
        <v>16</v>
      </c>
      <c r="B23" s="53" t="s">
        <v>336</v>
      </c>
      <c r="C23" s="53" t="s">
        <v>337</v>
      </c>
      <c r="D23" s="53" t="s">
        <v>338</v>
      </c>
      <c r="E23" s="53" t="s">
        <v>339</v>
      </c>
      <c r="F23" s="53" t="s">
        <v>340</v>
      </c>
      <c r="G23" s="53"/>
    </row>
    <row r="24" spans="1:7" ht="17.25" customHeight="1" x14ac:dyDescent="0.15">
      <c r="A24" s="52">
        <v>17</v>
      </c>
      <c r="B24" s="53" t="s">
        <v>341</v>
      </c>
      <c r="C24" s="53" t="s">
        <v>342</v>
      </c>
      <c r="D24" s="53"/>
      <c r="E24" s="53" t="s">
        <v>343</v>
      </c>
      <c r="F24" s="53" t="s">
        <v>344</v>
      </c>
      <c r="G24" s="53"/>
    </row>
    <row r="25" spans="1:7" ht="17.25" customHeight="1" x14ac:dyDescent="0.15">
      <c r="A25" s="52">
        <v>18</v>
      </c>
      <c r="B25" s="53" t="s">
        <v>345</v>
      </c>
      <c r="C25" s="53" t="s">
        <v>346</v>
      </c>
      <c r="D25" s="53"/>
      <c r="E25" s="53" t="s">
        <v>347</v>
      </c>
      <c r="F25" s="53" t="s">
        <v>348</v>
      </c>
      <c r="G25" s="53"/>
    </row>
    <row r="26" spans="1:7" ht="17.25" customHeight="1" x14ac:dyDescent="0.15">
      <c r="A26" s="52">
        <v>19</v>
      </c>
      <c r="B26" s="53" t="s">
        <v>349</v>
      </c>
      <c r="C26" s="53"/>
      <c r="D26" s="53"/>
      <c r="E26" s="53" t="s">
        <v>350</v>
      </c>
      <c r="F26" s="53" t="s">
        <v>351</v>
      </c>
      <c r="G26" s="53"/>
    </row>
    <row r="27" spans="1:7" ht="17.25" customHeight="1" x14ac:dyDescent="0.15">
      <c r="A27" s="52">
        <v>20</v>
      </c>
      <c r="B27" s="53" t="s">
        <v>352</v>
      </c>
      <c r="C27" s="53"/>
      <c r="D27" s="53"/>
      <c r="E27" s="53" t="s">
        <v>353</v>
      </c>
      <c r="F27" s="53" t="s">
        <v>354</v>
      </c>
      <c r="G27" s="53"/>
    </row>
  </sheetData>
  <mergeCells count="2">
    <mergeCell ref="B1:F1"/>
    <mergeCell ref="B2:F2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結果報告</vt:lpstr>
      <vt:lpstr>書き方</vt:lpstr>
      <vt:lpstr>組み合わせ</vt:lpstr>
      <vt:lpstr>1部</vt:lpstr>
      <vt:lpstr>2部</vt:lpstr>
      <vt:lpstr>3部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史仁 牟田</cp:lastModifiedBy>
  <cp:lastPrinted>2006-06-05T14:33:37Z</cp:lastPrinted>
  <dcterms:created xsi:type="dcterms:W3CDTF">2003-08-30T01:30:00Z</dcterms:created>
  <dcterms:modified xsi:type="dcterms:W3CDTF">2024-09-05T03:17:14Z</dcterms:modified>
</cp:coreProperties>
</file>