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60" windowHeight="11055"/>
  </bookViews>
  <sheets>
    <sheet name="結果報告" sheetId="4" r:id="rId1"/>
    <sheet name="書き方" sheetId="5" r:id="rId2"/>
    <sheet name="組み合わせ" sheetId="6" r:id="rId3"/>
    <sheet name="1部" sheetId="7" r:id="rId4"/>
    <sheet name="2部" sheetId="8" r:id="rId5"/>
    <sheet name="3部" sheetId="9" r:id="rId6"/>
    <sheet name="4部" sheetId="12" r:id="rId7"/>
    <sheet name="5部" sheetId="13" r:id="rId8"/>
  </sheets>
  <calcPr calcId="144525"/>
</workbook>
</file>

<file path=xl/sharedStrings.xml><?xml version="1.0" encoding="utf-8"?>
<sst xmlns="http://schemas.openxmlformats.org/spreadsheetml/2006/main" count="388" uniqueCount="322">
  <si>
    <t>JICTF試合結果報告</t>
  </si>
  <si>
    <t>＊”黄色”の欄のみ記入のこと</t>
  </si>
  <si>
    <t>＊詳細は、「書き方」のシート参照</t>
  </si>
  <si>
    <t>地区</t>
  </si>
  <si>
    <t>リーグ</t>
  </si>
  <si>
    <t>↓</t>
  </si>
  <si>
    <t>全てOKになるように</t>
  </si>
  <si>
    <t>南九州</t>
  </si>
  <si>
    <t>日付</t>
  </si>
  <si>
    <t>会場</t>
  </si>
  <si>
    <t>v.s</t>
  </si>
  <si>
    <t>D1</t>
  </si>
  <si>
    <t>-</t>
  </si>
  <si>
    <t>D2</t>
  </si>
  <si>
    <t>D3</t>
  </si>
  <si>
    <t>S1</t>
  </si>
  <si>
    <t>S2</t>
  </si>
  <si>
    <t>1部</t>
  </si>
  <si>
    <t>A</t>
  </si>
  <si>
    <t>2部</t>
  </si>
  <si>
    <t>B</t>
  </si>
  <si>
    <t>3部</t>
  </si>
  <si>
    <t>4部</t>
  </si>
  <si>
    <t>5部</t>
  </si>
  <si>
    <t>勝ち試合数、勝ちゲーム数は自動計算されます。（この欄は、何も記入しないでください）</t>
  </si>
  <si>
    <t>試合結果報告の書き方例</t>
  </si>
  <si>
    <t>ブロック</t>
  </si>
  <si>
    <t>関西</t>
  </si>
  <si>
    <t>ゴールド</t>
  </si>
  <si>
    <t>三菱コート</t>
  </si>
  <si>
    <t>試合日付と試合会場を記入</t>
  </si>
  <si>
    <t>チームA</t>
  </si>
  <si>
    <t>チームB</t>
  </si>
  <si>
    <t>「組み合わせ」シートの上位チームを左側に記載すること。</t>
  </si>
  <si>
    <t>長嶋　茂雄</t>
  </si>
  <si>
    <t>岡田　彰布</t>
  </si>
  <si>
    <t>選手名はフルネームで。</t>
  </si>
  <si>
    <t>王　貞治</t>
  </si>
  <si>
    <t>掛布　雅之</t>
  </si>
  <si>
    <t>鈴木　一郎</t>
  </si>
  <si>
    <t>金本　知憲</t>
  </si>
  <si>
    <t>スコアは半角数字で。</t>
  </si>
  <si>
    <t>松井　秀樹</t>
  </si>
  <si>
    <t>清原 和博</t>
  </si>
  <si>
    <t>松井　和頭央</t>
  </si>
  <si>
    <t>ret</t>
  </si>
  <si>
    <t>最初から棄権の場合は、真ん中の欄に”ret”（半角）</t>
  </si>
  <si>
    <t>井口　資仁</t>
  </si>
  <si>
    <t>7/4</t>
  </si>
  <si>
    <t>タイブレークのスコアは、真ん中の欄に半角で。</t>
  </si>
  <si>
    <t>試合途中で棄権の場合も、真ん中の欄に”ret”（半角）</t>
  </si>
  <si>
    <t>ファイル名のつけ方</t>
  </si>
  <si>
    <t>＊ JICTF-result-[地区][リーグ][ブロック].xls　とする</t>
  </si>
  <si>
    <t>・[地区]</t>
  </si>
  <si>
    <t>北海道、北信越、関東、東海、関西、中国、北九州、南九州</t>
  </si>
  <si>
    <t>･[リーグ]</t>
  </si>
  <si>
    <t>ゴールド＝G、1部＝１、2部＝２・・・（全角文字）</t>
  </si>
  <si>
    <t>・[ブロック]</t>
  </si>
  <si>
    <t>Aブロック＝A、Bブロック＝B、　（全角文字）　ブロック分けがない場合は不要</t>
  </si>
  <si>
    <t>例：　</t>
  </si>
  <si>
    <r>
      <rPr>
        <sz val="11"/>
        <rFont val="ＭＳ Ｐゴシック"/>
        <charset val="128"/>
      </rPr>
      <t xml:space="preserve">関西ゴールドAブロックの場合：  </t>
    </r>
    <r>
      <rPr>
        <b/>
        <sz val="11"/>
        <rFont val="ＭＳ Ｐゴシック"/>
        <charset val="128"/>
      </rPr>
      <t>JICTF-result-関西GA</t>
    </r>
  </si>
  <si>
    <r>
      <rPr>
        <sz val="11"/>
        <rFont val="ＭＳ Ｐゴシック"/>
        <charset val="128"/>
      </rPr>
      <t>南九州２部の場合　　　　　　　：　</t>
    </r>
    <r>
      <rPr>
        <b/>
        <sz val="11"/>
        <rFont val="ＭＳ Ｐゴシック"/>
        <charset val="128"/>
      </rPr>
      <t>JICTF-result-南九州２</t>
    </r>
  </si>
  <si>
    <t>●「組み合わせ一覧」</t>
  </si>
  <si>
    <t>2024年度</t>
  </si>
  <si>
    <t xml:space="preserve"> ※地区リーグ戦の前にピンクの欄を更新のこと</t>
  </si>
  <si>
    <t>九州ＦＧ</t>
  </si>
  <si>
    <t>ＲＫＫＣＳ</t>
  </si>
  <si>
    <t>九州電力熊本</t>
  </si>
  <si>
    <t>熊本県庁 Ａ</t>
  </si>
  <si>
    <t>熊本県教職員 Ａ</t>
  </si>
  <si>
    <t>熊本県庁 Ｂ</t>
  </si>
  <si>
    <t>東京ｴﾚｸﾄﾛﾝ九州 Ａ</t>
  </si>
  <si>
    <t>デンタルクラブ Ａ</t>
  </si>
  <si>
    <t>東京ｴﾚｸﾄﾛﾝ九州Ｂ</t>
  </si>
  <si>
    <t>熊本県教職員 Ｂ</t>
  </si>
  <si>
    <t>三菱電機熊本</t>
  </si>
  <si>
    <t>熊大教職員　Ａ</t>
  </si>
  <si>
    <t>熊本市役所</t>
  </si>
  <si>
    <t>デンタルクラブ Ｂ</t>
  </si>
  <si>
    <t>熊本県庁 Ｃ</t>
  </si>
  <si>
    <t>熊本県庁 Ｄ</t>
  </si>
  <si>
    <t>熊日新聞社</t>
  </si>
  <si>
    <t>ー</t>
  </si>
  <si>
    <t>2022年度JICTF全国社会人テニス</t>
  </si>
  <si>
    <t>南九州１部リーグ戦</t>
  </si>
  <si>
    <t>&lt;&lt;出場選手登録簿&gt;&gt;</t>
  </si>
  <si>
    <t>登録
No.</t>
  </si>
  <si>
    <t>九州ﾌｨﾅﾝｼｬﾙｸﾞﾙｰﾌﾟ</t>
  </si>
  <si>
    <t>熊本県教職員Ａ</t>
  </si>
  <si>
    <t>東京エレクトロン九州Ａ</t>
  </si>
  <si>
    <t>東京エレクトロン九州B</t>
  </si>
  <si>
    <t>藤原　司</t>
  </si>
  <si>
    <t>須崎　信之</t>
  </si>
  <si>
    <t>千場　博文</t>
  </si>
  <si>
    <t>前田　陽平</t>
  </si>
  <si>
    <t>吉田　俊幸</t>
  </si>
  <si>
    <t>庭野　泰則</t>
  </si>
  <si>
    <t>高島　英寿</t>
  </si>
  <si>
    <t>松田　和真</t>
  </si>
  <si>
    <t>中島　勇樹</t>
  </si>
  <si>
    <t>小島　茂義</t>
  </si>
  <si>
    <t>長田　英俊</t>
  </si>
  <si>
    <t>本田　荘司</t>
  </si>
  <si>
    <t>佐藤　岳雄</t>
  </si>
  <si>
    <t>黒木　啓孝</t>
  </si>
  <si>
    <t>畠中　大典</t>
  </si>
  <si>
    <t>宮田　　亮</t>
  </si>
  <si>
    <t>西田　辰也</t>
  </si>
  <si>
    <t>南竹　春彦</t>
  </si>
  <si>
    <t>江島　恒夫</t>
  </si>
  <si>
    <t>木寺　光徳</t>
  </si>
  <si>
    <t>多治見　幸亮</t>
  </si>
  <si>
    <t>坪水　将士</t>
  </si>
  <si>
    <t>鮫島　高志</t>
  </si>
  <si>
    <t>田島　慎悟</t>
  </si>
  <si>
    <t>清田　悠祐</t>
  </si>
  <si>
    <t>小林　怜生</t>
  </si>
  <si>
    <t>荒木　憲二</t>
  </si>
  <si>
    <t>池田　　崇</t>
  </si>
  <si>
    <t>西屋　　憲</t>
  </si>
  <si>
    <t>佐藤　　駿</t>
  </si>
  <si>
    <t>寺脇　大祐</t>
  </si>
  <si>
    <t>柿原　勇介</t>
  </si>
  <si>
    <t>木下　浩樹</t>
  </si>
  <si>
    <t>阿久根　智志</t>
  </si>
  <si>
    <t>白川　　久</t>
  </si>
  <si>
    <t>松山　明日</t>
  </si>
  <si>
    <t>財津　孝永</t>
  </si>
  <si>
    <t>伊藤　智幸</t>
  </si>
  <si>
    <t>二子石　哲也</t>
  </si>
  <si>
    <t>山内　海斗</t>
  </si>
  <si>
    <t>福迫　雄輔</t>
  </si>
  <si>
    <t>谷口　兼彦</t>
  </si>
  <si>
    <t>髙山　亮</t>
  </si>
  <si>
    <t>坂元　柊太</t>
  </si>
  <si>
    <t>今平　拓郎</t>
  </si>
  <si>
    <t>杉田　佳一郎</t>
  </si>
  <si>
    <t>迎　　健一</t>
  </si>
  <si>
    <t>宮本　光</t>
  </si>
  <si>
    <t>松村　航希</t>
  </si>
  <si>
    <t>田代　隆徳</t>
  </si>
  <si>
    <t>安藤　日向</t>
  </si>
  <si>
    <t>酒田　洋司</t>
  </si>
  <si>
    <t>別府　慶治</t>
  </si>
  <si>
    <t>古橋　直也</t>
  </si>
  <si>
    <t>押川　達也</t>
  </si>
  <si>
    <t>山口　史貴</t>
  </si>
  <si>
    <t>夏井　福太</t>
  </si>
  <si>
    <t>廣田　達郎</t>
  </si>
  <si>
    <t>守屋　太郎</t>
  </si>
  <si>
    <t>本田　健人</t>
  </si>
  <si>
    <t>梶原　淳史</t>
  </si>
  <si>
    <t>半藤　伯馬</t>
  </si>
  <si>
    <t>坂田　敬祐</t>
  </si>
  <si>
    <t>小俵　壮達</t>
  </si>
  <si>
    <t>中山　和浩</t>
  </si>
  <si>
    <t>山下　風輝</t>
  </si>
  <si>
    <t>桑原　良太郎</t>
  </si>
  <si>
    <t>大倉　みゆき</t>
  </si>
  <si>
    <t>宮﨑　翔馬</t>
  </si>
  <si>
    <t>荒武　葉生</t>
  </si>
  <si>
    <t>中堀　正樹</t>
  </si>
  <si>
    <t>西田　浩輝</t>
  </si>
  <si>
    <t>杉本　勇勅</t>
  </si>
  <si>
    <t>徳丸　　準</t>
  </si>
  <si>
    <t>田中　皓大</t>
  </si>
  <si>
    <t>白井　佑弥</t>
  </si>
  <si>
    <t>牧田　昂也</t>
  </si>
  <si>
    <t>上杉　旬生</t>
  </si>
  <si>
    <t>川畑　直人</t>
  </si>
  <si>
    <t>石橋　光治</t>
  </si>
  <si>
    <t>岡野　裕樹</t>
  </si>
  <si>
    <t>江内谷　充</t>
  </si>
  <si>
    <t>湧川　朝久</t>
  </si>
  <si>
    <t>寺園　武士</t>
  </si>
  <si>
    <t>南九州2部リーグ戦</t>
  </si>
  <si>
    <t>熊本県庁Ａ</t>
  </si>
  <si>
    <t>熊本県庁Ｂ</t>
  </si>
  <si>
    <t>デンタルクラブＡ</t>
  </si>
  <si>
    <t>熊本県教職員Ｂ</t>
  </si>
  <si>
    <t>熊大教職員</t>
  </si>
  <si>
    <t>丸山　彰一</t>
  </si>
  <si>
    <t>川口　誠仁</t>
  </si>
  <si>
    <t>手嶋　章人</t>
  </si>
  <si>
    <t>飯田　誠治</t>
  </si>
  <si>
    <t>松本　秀一</t>
  </si>
  <si>
    <t>高山　周作</t>
  </si>
  <si>
    <t>渡辺　　隆</t>
  </si>
  <si>
    <t>小川　征史</t>
  </si>
  <si>
    <t>古庄　昭典</t>
  </si>
  <si>
    <t>角岡　宏亮</t>
  </si>
  <si>
    <t>田中　壽人</t>
  </si>
  <si>
    <t>前田　祥達</t>
  </si>
  <si>
    <t>石永　邦洋</t>
  </si>
  <si>
    <t>島田　弦佳</t>
  </si>
  <si>
    <t>早水　秀一</t>
  </si>
  <si>
    <t>宮城　光志</t>
  </si>
  <si>
    <t>秋吉　博之</t>
  </si>
  <si>
    <t>西　　岳彦</t>
  </si>
  <si>
    <t>帆足　健太郎</t>
  </si>
  <si>
    <t>金橋　   輝</t>
  </si>
  <si>
    <t>林田　慎一</t>
  </si>
  <si>
    <t>八木　俊晃</t>
  </si>
  <si>
    <t>光永　清司</t>
  </si>
  <si>
    <t>渡辺　謙太</t>
  </si>
  <si>
    <t>髙山　　巧</t>
  </si>
  <si>
    <t>越猪　　遥</t>
  </si>
  <si>
    <t>吉川　寛俊</t>
  </si>
  <si>
    <t>山口　英司</t>
  </si>
  <si>
    <t>田嶋　隆文</t>
  </si>
  <si>
    <t>加賀　悠貴</t>
  </si>
  <si>
    <t>松岡　道郎</t>
  </si>
  <si>
    <t>中村　光一</t>
  </si>
  <si>
    <t>上月　 智裕</t>
  </si>
  <si>
    <t>山口　一彦</t>
  </si>
  <si>
    <t>竹本　尚樹</t>
  </si>
  <si>
    <t>相浦　泰志</t>
  </si>
  <si>
    <t>石井　一茂</t>
  </si>
  <si>
    <t>山口　紗知</t>
  </si>
  <si>
    <t>築山　裕司</t>
  </si>
  <si>
    <t>山口　洋平</t>
  </si>
  <si>
    <t>岩下　信一郎</t>
  </si>
  <si>
    <t>橋本　昴生</t>
  </si>
  <si>
    <t>中道　龍雅</t>
  </si>
  <si>
    <t>下舞　奈央</t>
  </si>
  <si>
    <t>内村　秀之</t>
  </si>
  <si>
    <t>吉澤　信康</t>
  </si>
  <si>
    <t>池下　　学</t>
  </si>
  <si>
    <t>酒井　　遼</t>
  </si>
  <si>
    <t>府内　皇樹</t>
  </si>
  <si>
    <t>重松　海佑</t>
  </si>
  <si>
    <t>木村　正臣</t>
  </si>
  <si>
    <t>高松　尚史</t>
  </si>
  <si>
    <t>後藤　勝彦</t>
  </si>
  <si>
    <t>平川　咲良</t>
  </si>
  <si>
    <t>山本　雄介</t>
  </si>
  <si>
    <t>村田　晴海</t>
  </si>
  <si>
    <t>原田　裕崇</t>
  </si>
  <si>
    <t>大道　政樹</t>
  </si>
  <si>
    <t>荒木　裕介</t>
  </si>
  <si>
    <t>池田　貴文</t>
  </si>
  <si>
    <t>田中　成佳</t>
  </si>
  <si>
    <t>柳本　拓志</t>
  </si>
  <si>
    <t>平井　乃梨子</t>
  </si>
  <si>
    <t>河野　拓哉</t>
  </si>
  <si>
    <t>松村　正隆</t>
  </si>
  <si>
    <t>有馬　悠太</t>
  </si>
  <si>
    <t>千場　　孝</t>
  </si>
  <si>
    <t>杉村　仁志</t>
  </si>
  <si>
    <t>後藤　　亘</t>
  </si>
  <si>
    <t>南九州3部リーグ戦</t>
  </si>
  <si>
    <t>デンタルクラブＢ</t>
  </si>
  <si>
    <t>熊本県庁Ｃ</t>
  </si>
  <si>
    <t>熊本県庁Ｄ</t>
  </si>
  <si>
    <t>藤田　　健</t>
  </si>
  <si>
    <t>有田　英生</t>
  </si>
  <si>
    <t>小田　栄一</t>
  </si>
  <si>
    <t>田島　浩明</t>
  </si>
  <si>
    <t>森　　嘉男</t>
  </si>
  <si>
    <t>杉村　洋輔</t>
  </si>
  <si>
    <t>上野　真由美</t>
  </si>
  <si>
    <t>有高　英一</t>
  </si>
  <si>
    <t>岩瀬　　晋</t>
  </si>
  <si>
    <t>津留　三郎</t>
  </si>
  <si>
    <t>谷本　康祐</t>
  </si>
  <si>
    <t>有働　秀一</t>
  </si>
  <si>
    <t>内山　裕二</t>
  </si>
  <si>
    <t>坂口　信幸</t>
  </si>
  <si>
    <t>金子　秀聡</t>
  </si>
  <si>
    <t>田上　　剛</t>
  </si>
  <si>
    <t>大塚　志郎</t>
  </si>
  <si>
    <t>村田　和之</t>
  </si>
  <si>
    <t>前田　直樹</t>
  </si>
  <si>
    <t>三賀山　雄三</t>
  </si>
  <si>
    <t>園田　耕平</t>
  </si>
  <si>
    <t>小野　秀樹</t>
  </si>
  <si>
    <t>松田　健二</t>
  </si>
  <si>
    <t>奥田　直樹</t>
  </si>
  <si>
    <t>本田　清悟</t>
  </si>
  <si>
    <t>大谷　剛士</t>
  </si>
  <si>
    <t>城井　香吏</t>
  </si>
  <si>
    <t>古城　和人</t>
  </si>
  <si>
    <t>藤本　貴大</t>
  </si>
  <si>
    <t>長澤　　功</t>
  </si>
  <si>
    <t>荒木　仁彦</t>
  </si>
  <si>
    <t>木村　治幸</t>
  </si>
  <si>
    <t>伊藤　慶佑</t>
  </si>
  <si>
    <t>多治見　誠亮</t>
  </si>
  <si>
    <t>毛利　聖一</t>
  </si>
  <si>
    <t>和田　大輔</t>
  </si>
  <si>
    <t>白濱　義将</t>
  </si>
  <si>
    <t>工藤　　晃</t>
  </si>
  <si>
    <t>津山　紗弓</t>
  </si>
  <si>
    <t>梅野　智博</t>
  </si>
  <si>
    <t>田中　研人</t>
  </si>
  <si>
    <t>友枝　和夫</t>
  </si>
  <si>
    <t>秋田　壮児</t>
  </si>
  <si>
    <t>赤澤　日出夫</t>
  </si>
  <si>
    <t>和田　　毅</t>
  </si>
  <si>
    <t>藤本　悠大</t>
  </si>
  <si>
    <t>西村　幸郎</t>
  </si>
  <si>
    <t>井本　憲也</t>
  </si>
  <si>
    <t>山本　義孝</t>
  </si>
  <si>
    <t>九重　陽平</t>
  </si>
  <si>
    <t>有働　祐也</t>
  </si>
  <si>
    <t>野村　健一郎</t>
  </si>
  <si>
    <t>長濱　星悟</t>
  </si>
  <si>
    <t>堀地　陽介</t>
  </si>
  <si>
    <t>森山　洋司</t>
  </si>
  <si>
    <t>馬場　正広</t>
  </si>
  <si>
    <t>竹下　三四郎</t>
  </si>
  <si>
    <t>森山　陽子</t>
  </si>
  <si>
    <t>石井　颯悟</t>
  </si>
  <si>
    <t>須納瀬　一成</t>
  </si>
  <si>
    <t>山根　康司</t>
  </si>
  <si>
    <t>山中　翔太</t>
  </si>
  <si>
    <t>野田　直樹</t>
  </si>
  <si>
    <t>長崎　恒作</t>
  </si>
  <si>
    <t>天神原　義春</t>
  </si>
  <si>
    <t>池田　　進</t>
  </si>
  <si>
    <t>南九州4部リーグ戦</t>
  </si>
  <si>
    <t>南九州5部リーグ戦</t>
  </si>
</sst>
</file>

<file path=xl/styles.xml><?xml version="1.0" encoding="utf-8"?>
<styleSheet xmlns="http://schemas.openxmlformats.org/spreadsheetml/2006/main">
  <numFmts count="4">
    <numFmt numFmtId="176" formatCode="_-&quot;\&quot;* #,##0.00_-\ ;\-&quot;\&quot;* #,##0.00_-\ ;_-&quot;\&quot;* &quot;-&quot;??_-\ ;_-@_-"/>
    <numFmt numFmtId="177" formatCode="_-&quot;\&quot;* #,##0_-\ ;\-&quot;\&quot;* #,##0_-\ ;_-&quot;\&quot;* &quot;-&quot;??_-\ ;_-@_-"/>
    <numFmt numFmtId="178" formatCode="_ * #,##0_ ;_ * \-#,##0_ ;_ * &quot;-&quot;??_ ;_ @_ "/>
    <numFmt numFmtId="43" formatCode="_ * #,##0.00_ ;_ * \-#,##0.00_ ;_ * &quot;-&quot;??_ ;_ @_ "/>
  </numFmts>
  <fonts count="42">
    <font>
      <sz val="11"/>
      <name val="ＭＳ Ｐゴシック"/>
      <charset val="128"/>
    </font>
    <font>
      <sz val="14"/>
      <name val="ＭＳ Ｐゴシック"/>
      <charset val="128"/>
    </font>
    <font>
      <sz val="11"/>
      <color theme="1"/>
      <name val="ＭＳ Ｐゴシック"/>
      <charset val="128"/>
      <scheme val="minor"/>
    </font>
    <font>
      <sz val="11"/>
      <color rgb="FFFF0000"/>
      <name val="ＭＳ Ｐゴシック"/>
      <charset val="128"/>
      <scheme val="minor"/>
    </font>
    <font>
      <sz val="11"/>
      <color indexed="8"/>
      <name val="ＭＳ Ｐゴシック"/>
      <charset val="128"/>
    </font>
    <font>
      <sz val="9"/>
      <name val="ＭＳ Ｐゴシック"/>
      <charset val="128"/>
    </font>
    <font>
      <b/>
      <u/>
      <sz val="12"/>
      <name val="ＭＳ Ｐゴシック"/>
      <charset val="128"/>
    </font>
    <font>
      <sz val="10"/>
      <name val="ＭＳ Ｐゴシック"/>
      <charset val="128"/>
    </font>
    <font>
      <b/>
      <u/>
      <sz val="12"/>
      <name val="ＭＳ 明朝"/>
      <charset val="128"/>
    </font>
    <font>
      <b/>
      <sz val="12"/>
      <name val="ＭＳ 明朝"/>
      <charset val="128"/>
    </font>
    <font>
      <b/>
      <u/>
      <sz val="10"/>
      <name val="ＭＳ Ｐゴシック"/>
      <charset val="128"/>
    </font>
    <font>
      <b/>
      <sz val="10"/>
      <name val="ＭＳ Ｐゴシック"/>
      <charset val="128"/>
    </font>
    <font>
      <sz val="9"/>
      <color indexed="10"/>
      <name val="ＭＳ Ｐゴシック"/>
      <charset val="128"/>
    </font>
    <font>
      <b/>
      <sz val="9"/>
      <name val="ＭＳ Ｐゴシック"/>
      <charset val="128"/>
    </font>
    <font>
      <b/>
      <sz val="9"/>
      <color indexed="10"/>
      <name val="ＭＳ Ｐゴシック"/>
      <charset val="128"/>
    </font>
    <font>
      <b/>
      <sz val="11"/>
      <name val="ＭＳ Ｐゴシック"/>
      <charset val="128"/>
    </font>
    <font>
      <b/>
      <u/>
      <sz val="8"/>
      <name val="ＭＳ Ｐゴシック"/>
      <charset val="128"/>
    </font>
    <font>
      <b/>
      <u/>
      <sz val="8"/>
      <color indexed="10"/>
      <name val="ＭＳ 明朝"/>
      <charset val="128"/>
    </font>
    <font>
      <b/>
      <u/>
      <sz val="8"/>
      <name val="ＭＳ 明朝"/>
      <charset val="128"/>
    </font>
    <font>
      <sz val="8"/>
      <name val="ＭＳ Ｐゴシック"/>
      <charset val="128"/>
    </font>
    <font>
      <b/>
      <sz val="12"/>
      <name val="ＭＳ Ｐゴシック"/>
      <charset val="128"/>
    </font>
    <font>
      <b/>
      <sz val="11"/>
      <color rgb="FFFF0000"/>
      <name val="ＭＳ Ｐゴシック"/>
      <charset val="128"/>
    </font>
    <font>
      <sz val="11"/>
      <color theme="1"/>
      <name val="ＭＳ Ｐゴシック"/>
      <charset val="0"/>
      <scheme val="minor"/>
    </font>
    <font>
      <sz val="11"/>
      <color rgb="FF9C0006"/>
      <name val="ＭＳ Ｐゴシック"/>
      <charset val="0"/>
      <scheme val="minor"/>
    </font>
    <font>
      <b/>
      <sz val="15"/>
      <color theme="3"/>
      <name val="ＭＳ Ｐゴシック"/>
      <charset val="134"/>
      <scheme val="minor"/>
    </font>
    <font>
      <sz val="11"/>
      <color theme="0"/>
      <name val="ＭＳ Ｐゴシック"/>
      <charset val="0"/>
      <scheme val="minor"/>
    </font>
    <font>
      <sz val="11"/>
      <color theme="1"/>
      <name val="ＭＳ Ｐゴシック"/>
      <charset val="134"/>
      <scheme val="minor"/>
    </font>
    <font>
      <sz val="11"/>
      <color rgb="FFFA7D00"/>
      <name val="ＭＳ Ｐゴシック"/>
      <charset val="0"/>
      <scheme val="minor"/>
    </font>
    <font>
      <b/>
      <sz val="11"/>
      <color theme="3"/>
      <name val="ＭＳ Ｐゴシック"/>
      <charset val="134"/>
      <scheme val="minor"/>
    </font>
    <font>
      <b/>
      <sz val="18"/>
      <color theme="3"/>
      <name val="ＭＳ Ｐゴシック"/>
      <charset val="134"/>
      <scheme val="minor"/>
    </font>
    <font>
      <sz val="11"/>
      <color rgb="FF006100"/>
      <name val="ＭＳ Ｐゴシック"/>
      <charset val="0"/>
      <scheme val="minor"/>
    </font>
    <font>
      <u/>
      <sz val="11"/>
      <color rgb="FF0000FF"/>
      <name val="ＭＳ Ｐゴシック"/>
      <charset val="0"/>
      <scheme val="minor"/>
    </font>
    <font>
      <b/>
      <sz val="11"/>
      <color rgb="FFFA7D00"/>
      <name val="ＭＳ Ｐゴシック"/>
      <charset val="0"/>
      <scheme val="minor"/>
    </font>
    <font>
      <b/>
      <sz val="13"/>
      <color theme="3"/>
      <name val="ＭＳ Ｐゴシック"/>
      <charset val="134"/>
      <scheme val="minor"/>
    </font>
    <font>
      <b/>
      <sz val="11"/>
      <color rgb="FF3F3F3F"/>
      <name val="ＭＳ Ｐゴシック"/>
      <charset val="0"/>
      <scheme val="minor"/>
    </font>
    <font>
      <sz val="11"/>
      <color rgb="FFFF0000"/>
      <name val="ＭＳ Ｐゴシック"/>
      <charset val="0"/>
      <scheme val="minor"/>
    </font>
    <font>
      <sz val="11"/>
      <color rgb="FF9C6500"/>
      <name val="ＭＳ Ｐゴシック"/>
      <charset val="0"/>
      <scheme val="minor"/>
    </font>
    <font>
      <sz val="11"/>
      <color rgb="FF3F3F76"/>
      <name val="ＭＳ Ｐゴシック"/>
      <charset val="0"/>
      <scheme val="minor"/>
    </font>
    <font>
      <i/>
      <sz val="11"/>
      <color rgb="FF7F7F7F"/>
      <name val="ＭＳ Ｐゴシック"/>
      <charset val="0"/>
      <scheme val="minor"/>
    </font>
    <font>
      <u/>
      <sz val="11"/>
      <color rgb="FF800080"/>
      <name val="ＭＳ Ｐゴシック"/>
      <charset val="0"/>
      <scheme val="minor"/>
    </font>
    <font>
      <b/>
      <sz val="11"/>
      <color theme="1"/>
      <name val="ＭＳ Ｐゴシック"/>
      <charset val="0"/>
      <scheme val="minor"/>
    </font>
    <font>
      <b/>
      <sz val="11"/>
      <color rgb="FFFFFFFF"/>
      <name val="ＭＳ Ｐゴシック"/>
      <charset val="0"/>
      <scheme val="minor"/>
    </font>
  </fonts>
  <fills count="40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</fills>
  <borders count="3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>
      <alignment vertical="center"/>
    </xf>
    <xf numFmtId="43" fontId="26" fillId="0" borderId="0" applyFont="0" applyFill="0" applyBorder="0" applyAlignment="0" applyProtection="0">
      <alignment vertical="center"/>
    </xf>
    <xf numFmtId="0" fontId="37" fillId="29" borderId="30" applyNumberFormat="0" applyAlignment="0" applyProtection="0">
      <alignment vertical="center"/>
    </xf>
    <xf numFmtId="178" fontId="26" fillId="0" borderId="0" applyFont="0" applyFill="0" applyBorder="0" applyAlignment="0" applyProtection="0">
      <alignment vertical="center"/>
    </xf>
    <xf numFmtId="176" fontId="26" fillId="0" borderId="0" applyFont="0" applyFill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177" fontId="26" fillId="0" borderId="0" applyFont="0" applyFill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6" fillId="15" borderId="27" applyNumberFormat="0" applyFont="0" applyAlignment="0" applyProtection="0">
      <alignment vertical="center"/>
    </xf>
    <xf numFmtId="9" fontId="26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7" fillId="0" borderId="28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34" fillId="24" borderId="31" applyNumberFormat="0" applyAlignment="0" applyProtection="0">
      <alignment vertical="center"/>
    </xf>
    <xf numFmtId="0" fontId="24" fillId="0" borderId="26" applyNumberFormat="0" applyFill="0" applyAlignment="0" applyProtection="0">
      <alignment vertical="center"/>
    </xf>
    <xf numFmtId="0" fontId="33" fillId="0" borderId="26" applyNumberFormat="0" applyFill="0" applyAlignment="0" applyProtection="0">
      <alignment vertical="center"/>
    </xf>
    <xf numFmtId="0" fontId="32" fillId="24" borderId="30" applyNumberFormat="0" applyAlignment="0" applyProtection="0">
      <alignment vertical="center"/>
    </xf>
    <xf numFmtId="0" fontId="28" fillId="0" borderId="29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41" fillId="36" borderId="33" applyNumberFormat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40" fillId="0" borderId="32" applyNumberFormat="0" applyFill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2" fillId="37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" fillId="0" borderId="0">
      <alignment vertical="center"/>
    </xf>
    <xf numFmtId="0" fontId="0" fillId="0" borderId="0"/>
  </cellStyleXfs>
  <cellXfs count="102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7" xfId="0" applyBorder="1" applyAlignment="1">
      <alignment horizontal="center" vertical="center"/>
    </xf>
    <xf numFmtId="0" fontId="0" fillId="0" borderId="7" xfId="0" applyBorder="1">
      <alignment vertical="center"/>
    </xf>
    <xf numFmtId="0" fontId="0" fillId="0" borderId="7" xfId="0" applyBorder="1" applyAlignment="1">
      <alignment horizontal="center" vertical="center" wrapText="1"/>
    </xf>
    <xf numFmtId="0" fontId="0" fillId="0" borderId="7" xfId="0" applyBorder="1" applyAlignment="1">
      <alignment vertical="center" wrapText="1"/>
    </xf>
    <xf numFmtId="0" fontId="2" fillId="3" borderId="0" xfId="0" applyFont="1" applyFill="1">
      <alignment vertical="center"/>
    </xf>
    <xf numFmtId="0" fontId="2" fillId="4" borderId="8" xfId="0" applyFont="1" applyFill="1" applyBorder="1">
      <alignment vertical="center"/>
    </xf>
    <xf numFmtId="0" fontId="3" fillId="3" borderId="0" xfId="0" applyFont="1" applyFill="1">
      <alignment vertical="center"/>
    </xf>
    <xf numFmtId="0" fontId="2" fillId="5" borderId="7" xfId="49" applyFont="1" applyFill="1" applyBorder="1" applyAlignment="1">
      <alignment horizontal="left" vertical="center"/>
    </xf>
    <xf numFmtId="0" fontId="2" fillId="5" borderId="9" xfId="49" applyFont="1" applyFill="1" applyBorder="1">
      <alignment vertical="center"/>
    </xf>
    <xf numFmtId="0" fontId="0" fillId="4" borderId="10" xfId="49" applyFont="1" applyFill="1" applyBorder="1">
      <alignment vertical="center"/>
    </xf>
    <xf numFmtId="0" fontId="0" fillId="4" borderId="11" xfId="49" applyFont="1" applyFill="1" applyBorder="1">
      <alignment vertical="center"/>
    </xf>
    <xf numFmtId="0" fontId="0" fillId="4" borderId="12" xfId="49" applyFont="1" applyFill="1" applyBorder="1">
      <alignment vertical="center"/>
    </xf>
    <xf numFmtId="0" fontId="0" fillId="4" borderId="13" xfId="49" applyFont="1" applyFill="1" applyBorder="1">
      <alignment vertical="center"/>
    </xf>
    <xf numFmtId="0" fontId="0" fillId="4" borderId="14" xfId="49" applyFont="1" applyFill="1" applyBorder="1">
      <alignment vertical="center"/>
    </xf>
    <xf numFmtId="0" fontId="0" fillId="4" borderId="15" xfId="49" applyFont="1" applyFill="1" applyBorder="1">
      <alignment vertical="center"/>
    </xf>
    <xf numFmtId="0" fontId="2" fillId="3" borderId="0" xfId="49" applyFont="1" applyFill="1">
      <alignment vertical="center"/>
    </xf>
    <xf numFmtId="0" fontId="0" fillId="5" borderId="7" xfId="49" applyFont="1" applyFill="1" applyBorder="1" applyAlignment="1">
      <alignment horizontal="left" vertical="center"/>
    </xf>
    <xf numFmtId="0" fontId="0" fillId="5" borderId="9" xfId="49" applyFont="1" applyFill="1" applyBorder="1">
      <alignment vertical="center"/>
    </xf>
    <xf numFmtId="0" fontId="4" fillId="4" borderId="10" xfId="49" applyFont="1" applyFill="1" applyBorder="1">
      <alignment vertical="center"/>
    </xf>
    <xf numFmtId="0" fontId="4" fillId="4" borderId="11" xfId="49" applyFont="1" applyFill="1" applyBorder="1">
      <alignment vertical="center"/>
    </xf>
    <xf numFmtId="0" fontId="4" fillId="4" borderId="12" xfId="49" applyFont="1" applyFill="1" applyBorder="1">
      <alignment vertical="center"/>
    </xf>
    <xf numFmtId="0" fontId="4" fillId="4" borderId="13" xfId="49" applyFont="1" applyFill="1" applyBorder="1">
      <alignment vertical="center"/>
    </xf>
    <xf numFmtId="0" fontId="4" fillId="4" borderId="14" xfId="49" applyFont="1" applyFill="1" applyBorder="1">
      <alignment vertical="center"/>
    </xf>
    <xf numFmtId="0" fontId="4" fillId="4" borderId="15" xfId="49" applyFont="1" applyFill="1" applyBorder="1">
      <alignment vertical="center"/>
    </xf>
    <xf numFmtId="0" fontId="4" fillId="5" borderId="7" xfId="49" applyFont="1" applyFill="1" applyBorder="1" applyAlignment="1">
      <alignment horizontal="left" vertical="center"/>
    </xf>
    <xf numFmtId="0" fontId="4" fillId="5" borderId="9" xfId="49" applyFont="1" applyFill="1" applyBorder="1">
      <alignment vertical="center"/>
    </xf>
    <xf numFmtId="0" fontId="2" fillId="4" borderId="16" xfId="49" applyFont="1" applyFill="1" applyBorder="1">
      <alignment vertical="center"/>
    </xf>
    <xf numFmtId="0" fontId="2" fillId="4" borderId="17" xfId="49" applyFont="1" applyFill="1" applyBorder="1">
      <alignment vertical="center"/>
    </xf>
    <xf numFmtId="0" fontId="2" fillId="4" borderId="18" xfId="49" applyFont="1" applyFill="1" applyBorder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8" fillId="6" borderId="0" xfId="0" applyFont="1" applyFill="1" applyAlignment="1">
      <alignment horizontal="left" vertical="top"/>
    </xf>
    <xf numFmtId="0" fontId="9" fillId="6" borderId="7" xfId="0" applyFont="1" applyFill="1" applyBorder="1" applyAlignment="1">
      <alignment horizontal="center" vertical="top"/>
    </xf>
    <xf numFmtId="0" fontId="10" fillId="0" borderId="0" xfId="0" applyFont="1">
      <alignment vertical="center"/>
    </xf>
    <xf numFmtId="0" fontId="11" fillId="7" borderId="7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14" fontId="5" fillId="7" borderId="7" xfId="0" applyNumberFormat="1" applyFont="1" applyFill="1" applyBorder="1">
      <alignment vertical="center"/>
    </xf>
    <xf numFmtId="0" fontId="5" fillId="7" borderId="7" xfId="0" applyFont="1" applyFill="1" applyBorder="1">
      <alignment vertical="center"/>
    </xf>
    <xf numFmtId="0" fontId="12" fillId="0" borderId="0" xfId="0" applyFont="1">
      <alignment vertical="center"/>
    </xf>
    <xf numFmtId="56" fontId="5" fillId="0" borderId="7" xfId="0" applyNumberFormat="1" applyFont="1" applyBorder="1" applyAlignment="1">
      <alignment horizontal="center" vertical="center"/>
    </xf>
    <xf numFmtId="0" fontId="13" fillId="7" borderId="19" xfId="0" applyFont="1" applyFill="1" applyBorder="1" applyAlignment="1">
      <alignment horizontal="center" vertical="center"/>
    </xf>
    <xf numFmtId="0" fontId="13" fillId="7" borderId="20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14" fillId="0" borderId="0" xfId="0" applyFont="1">
      <alignment vertical="center"/>
    </xf>
    <xf numFmtId="0" fontId="5" fillId="0" borderId="9" xfId="0" applyFont="1" applyBorder="1" applyAlignment="1">
      <alignment horizontal="center" vertical="center"/>
    </xf>
    <xf numFmtId="0" fontId="5" fillId="7" borderId="20" xfId="0" applyFont="1" applyFill="1" applyBorder="1" applyAlignment="1">
      <alignment horizontal="center" vertical="center"/>
    </xf>
    <xf numFmtId="0" fontId="5" fillId="7" borderId="9" xfId="0" applyFont="1" applyFill="1" applyBorder="1" applyAlignment="1">
      <alignment horizontal="center" vertical="center"/>
    </xf>
    <xf numFmtId="49" fontId="5" fillId="7" borderId="9" xfId="0" applyNumberFormat="1" applyFont="1" applyFill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7" borderId="21" xfId="0" applyFont="1" applyFill="1" applyBorder="1" applyAlignment="1">
      <alignment horizontal="center" vertical="center"/>
    </xf>
    <xf numFmtId="49" fontId="5" fillId="7" borderId="21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5" fillId="7" borderId="7" xfId="0" applyFont="1" applyFill="1" applyBorder="1" applyAlignment="1">
      <alignment horizontal="center" vertical="center"/>
    </xf>
    <xf numFmtId="49" fontId="5" fillId="7" borderId="7" xfId="0" applyNumberFormat="1" applyFont="1" applyFill="1" applyBorder="1" applyAlignment="1">
      <alignment horizontal="center" vertical="center"/>
    </xf>
    <xf numFmtId="49" fontId="5" fillId="7" borderId="7" xfId="0" applyNumberFormat="1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/>
    </xf>
    <xf numFmtId="0" fontId="13" fillId="9" borderId="7" xfId="0" applyFont="1" applyFill="1" applyBorder="1" applyAlignment="1">
      <alignment horizontal="center" vertical="center"/>
    </xf>
    <xf numFmtId="49" fontId="13" fillId="0" borderId="7" xfId="0" applyNumberFormat="1" applyFont="1" applyBorder="1" applyAlignment="1">
      <alignment horizontal="center" vertical="center"/>
    </xf>
    <xf numFmtId="0" fontId="15" fillId="0" borderId="0" xfId="0" applyFont="1">
      <alignment vertical="center"/>
    </xf>
    <xf numFmtId="0" fontId="16" fillId="0" borderId="0" xfId="0" applyFont="1">
      <alignment vertical="center"/>
    </xf>
    <xf numFmtId="0" fontId="9" fillId="10" borderId="19" xfId="0" applyFont="1" applyFill="1" applyBorder="1" applyAlignment="1">
      <alignment horizontal="center" vertical="top"/>
    </xf>
    <xf numFmtId="0" fontId="9" fillId="10" borderId="22" xfId="0" applyFont="1" applyFill="1" applyBorder="1" applyAlignment="1">
      <alignment horizontal="center" vertical="top"/>
    </xf>
    <xf numFmtId="0" fontId="9" fillId="10" borderId="20" xfId="0" applyFont="1" applyFill="1" applyBorder="1" applyAlignment="1">
      <alignment horizontal="center" vertical="top"/>
    </xf>
    <xf numFmtId="0" fontId="9" fillId="10" borderId="0" xfId="0" applyFont="1" applyFill="1" applyAlignment="1">
      <alignment horizontal="center" vertical="top"/>
    </xf>
    <xf numFmtId="0" fontId="17" fillId="6" borderId="0" xfId="0" applyFont="1" applyFill="1" applyAlignment="1">
      <alignment horizontal="left" vertical="top"/>
    </xf>
    <xf numFmtId="0" fontId="18" fillId="6" borderId="0" xfId="0" applyFont="1" applyFill="1" applyAlignment="1">
      <alignment horizontal="left" vertical="top"/>
    </xf>
    <xf numFmtId="0" fontId="9" fillId="11" borderId="8" xfId="0" applyFont="1" applyFill="1" applyBorder="1" applyAlignment="1">
      <alignment horizontal="left" vertical="top"/>
    </xf>
    <xf numFmtId="0" fontId="9" fillId="6" borderId="21" xfId="0" applyFont="1" applyFill="1" applyBorder="1" applyAlignment="1">
      <alignment horizontal="center" vertical="top"/>
    </xf>
    <xf numFmtId="0" fontId="5" fillId="0" borderId="0" xfId="0" applyFont="1" applyAlignment="1">
      <alignment horizontal="left" vertical="center"/>
    </xf>
    <xf numFmtId="14" fontId="5" fillId="7" borderId="19" xfId="0" applyNumberFormat="1" applyFont="1" applyFill="1" applyBorder="1" applyAlignment="1">
      <alignment horizontal="center" vertical="center"/>
    </xf>
    <xf numFmtId="14" fontId="5" fillId="7" borderId="20" xfId="0" applyNumberFormat="1" applyFont="1" applyFill="1" applyBorder="1" applyAlignment="1">
      <alignment horizontal="center" vertical="center"/>
    </xf>
    <xf numFmtId="14" fontId="5" fillId="7" borderId="19" xfId="0" applyNumberFormat="1" applyFont="1" applyFill="1" applyBorder="1" applyAlignment="1">
      <alignment horizontal="center" vertical="center" shrinkToFit="1"/>
    </xf>
    <xf numFmtId="14" fontId="5" fillId="7" borderId="22" xfId="0" applyNumberFormat="1" applyFont="1" applyFill="1" applyBorder="1" applyAlignment="1">
      <alignment horizontal="center" vertical="center" shrinkToFit="1"/>
    </xf>
    <xf numFmtId="14" fontId="5" fillId="7" borderId="20" xfId="0" applyNumberFormat="1" applyFont="1" applyFill="1" applyBorder="1" applyAlignment="1">
      <alignment horizontal="center" vertical="center" shrinkToFit="1"/>
    </xf>
    <xf numFmtId="0" fontId="5" fillId="7" borderId="0" xfId="0" applyFont="1" applyFill="1">
      <alignment vertical="center"/>
    </xf>
    <xf numFmtId="0" fontId="13" fillId="7" borderId="19" xfId="0" applyFont="1" applyFill="1" applyBorder="1" applyAlignment="1">
      <alignment horizontal="center" vertical="center" shrinkToFit="1"/>
    </xf>
    <xf numFmtId="0" fontId="13" fillId="7" borderId="20" xfId="0" applyFont="1" applyFill="1" applyBorder="1" applyAlignment="1">
      <alignment horizontal="center" vertical="center" shrinkToFit="1"/>
    </xf>
    <xf numFmtId="0" fontId="13" fillId="7" borderId="0" xfId="0" applyFont="1" applyFill="1" applyAlignment="1">
      <alignment horizontal="center" vertical="center" shrinkToFit="1"/>
    </xf>
    <xf numFmtId="0" fontId="5" fillId="7" borderId="0" xfId="0" applyFont="1" applyFill="1" applyAlignment="1">
      <alignment horizontal="center" vertical="center"/>
    </xf>
    <xf numFmtId="0" fontId="5" fillId="8" borderId="0" xfId="0" applyFont="1" applyFill="1" applyAlignment="1">
      <alignment horizontal="center" vertical="center"/>
    </xf>
    <xf numFmtId="0" fontId="19" fillId="3" borderId="23" xfId="0" applyFont="1" applyFill="1" applyBorder="1">
      <alignment vertical="center"/>
    </xf>
    <xf numFmtId="0" fontId="19" fillId="3" borderId="0" xfId="0" applyFont="1" applyFill="1">
      <alignment vertical="center"/>
    </xf>
    <xf numFmtId="0" fontId="20" fillId="0" borderId="0" xfId="0" applyFont="1" applyAlignment="1">
      <alignment horizontal="center" vertical="center"/>
    </xf>
    <xf numFmtId="0" fontId="20" fillId="0" borderId="0" xfId="0" applyFont="1">
      <alignment vertical="center"/>
    </xf>
    <xf numFmtId="0" fontId="21" fillId="0" borderId="0" xfId="0" applyFont="1">
      <alignment vertical="center"/>
    </xf>
    <xf numFmtId="0" fontId="5" fillId="0" borderId="23" xfId="0" applyFont="1" applyBorder="1">
      <alignment vertical="center"/>
    </xf>
    <xf numFmtId="0" fontId="5" fillId="0" borderId="7" xfId="0" applyFont="1" applyBorder="1">
      <alignment vertical="center"/>
    </xf>
    <xf numFmtId="0" fontId="5" fillId="0" borderId="24" xfId="0" applyFont="1" applyBorder="1">
      <alignment vertical="center"/>
    </xf>
    <xf numFmtId="0" fontId="5" fillId="0" borderId="25" xfId="0" applyFont="1" applyBorder="1">
      <alignment vertical="center"/>
    </xf>
  </cellXfs>
  <cellStyles count="51">
    <cellStyle name="標準" xfId="0" builtinId="0"/>
    <cellStyle name="桁区切り[0]" xfId="1" builtinId="6"/>
    <cellStyle name="入力" xfId="2" builtinId="20"/>
    <cellStyle name="桁区切り" xfId="3" builtinId="3"/>
    <cellStyle name="通貨[0]" xfId="4" builtinId="7"/>
    <cellStyle name="40% - アクセント 5" xfId="5" builtinId="47"/>
    <cellStyle name="通貨" xfId="6" builtinId="4"/>
    <cellStyle name="20% - アクセント 4" xfId="7" builtinId="42"/>
    <cellStyle name="メモ" xfId="8" builtinId="10"/>
    <cellStyle name="パーセント" xfId="9" builtinId="5"/>
    <cellStyle name="ハイパーリンク" xfId="10" builtinId="8"/>
    <cellStyle name="アクセント 2" xfId="11" builtinId="33"/>
    <cellStyle name="訪問済ハイパーリンク" xfId="12" builtinId="9"/>
    <cellStyle name="良い" xfId="13" builtinId="26"/>
    <cellStyle name="警告文" xfId="14" builtinId="11"/>
    <cellStyle name="リンクセル" xfId="15" builtinId="24"/>
    <cellStyle name="タイトル" xfId="16" builtinId="15"/>
    <cellStyle name="説明文" xfId="17" builtinId="53"/>
    <cellStyle name="アクセント 6" xfId="18" builtinId="49"/>
    <cellStyle name="出力" xfId="19" builtinId="21"/>
    <cellStyle name="見出し 1" xfId="20" builtinId="16"/>
    <cellStyle name="見出し 2" xfId="21" builtinId="17"/>
    <cellStyle name="計算" xfId="22" builtinId="22"/>
    <cellStyle name="見出し 3" xfId="23" builtinId="18"/>
    <cellStyle name="見出し 4" xfId="24" builtinId="19"/>
    <cellStyle name="60% - アクセント 5" xfId="25" builtinId="48"/>
    <cellStyle name="チェックセル" xfId="26" builtinId="23"/>
    <cellStyle name="40% - アクセント 1" xfId="27" builtinId="31"/>
    <cellStyle name="集計" xfId="28" builtinId="25"/>
    <cellStyle name="悪い" xfId="29" builtinId="27"/>
    <cellStyle name="どちらでもない" xfId="30" builtinId="28"/>
    <cellStyle name="アクセント 1" xfId="31" builtinId="29"/>
    <cellStyle name="20% - アクセント 1" xfId="32" builtinId="30"/>
    <cellStyle name="20% - アクセント 5" xfId="33" builtinId="46"/>
    <cellStyle name="60% - アクセント 1" xfId="34" builtinId="32"/>
    <cellStyle name="20% - アクセント 2" xfId="35" builtinId="34"/>
    <cellStyle name="40% - アクセント 2" xfId="36" builtinId="35"/>
    <cellStyle name="20% - アクセント 6" xfId="37" builtinId="50"/>
    <cellStyle name="60% - アクセント 2" xfId="38" builtinId="36"/>
    <cellStyle name="アクセント 3" xfId="39" builtinId="37"/>
    <cellStyle name="20% - アクセント 3" xfId="40" builtinId="38"/>
    <cellStyle name="40% - アクセント 3" xfId="41" builtinId="39"/>
    <cellStyle name="60% - アクセント 3" xfId="42" builtinId="40"/>
    <cellStyle name="アクセント 4" xfId="43" builtinId="41"/>
    <cellStyle name="40% - アクセント 4" xfId="44" builtinId="43"/>
    <cellStyle name="60% - アクセント 4" xfId="45" builtinId="44"/>
    <cellStyle name="アクセント 5" xfId="46" builtinId="45"/>
    <cellStyle name="40% - アクセント 6" xfId="47" builtinId="51"/>
    <cellStyle name="60% - アクセント 6" xfId="48" builtinId="52"/>
    <cellStyle name="標準 2" xfId="49"/>
    <cellStyle name="標準 3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4</xdr:col>
      <xdr:colOff>47625</xdr:colOff>
      <xdr:row>41</xdr:row>
      <xdr:rowOff>9525</xdr:rowOff>
    </xdr:from>
    <xdr:to>
      <xdr:col>5</xdr:col>
      <xdr:colOff>342900</xdr:colOff>
      <xdr:row>42</xdr:row>
      <xdr:rowOff>133350</xdr:rowOff>
    </xdr:to>
    <xdr:sp>
      <xdr:nvSpPr>
        <xdr:cNvPr id="2" name="Line 2"/>
        <xdr:cNvSpPr>
          <a:spLocks noChangeShapeType="1"/>
        </xdr:cNvSpPr>
      </xdr:nvSpPr>
      <xdr:spPr>
        <a:xfrm flipV="1">
          <a:off x="1358900" y="3886200"/>
          <a:ext cx="473075" cy="266700"/>
        </a:xfrm>
        <a:prstGeom prst="line">
          <a:avLst/>
        </a:prstGeom>
        <a:noFill/>
        <a:ln w="9525">
          <a:solidFill>
            <a:srgbClr val="000000"/>
          </a:solidFill>
          <a:round/>
          <a:tailEnd type="triangle" w="med" len="med"/>
        </a:ln>
      </xdr:spPr>
    </xdr:sp>
    <xdr:clientData/>
  </xdr:twoCellAnchor>
  <xdr:twoCellAnchor>
    <xdr:from>
      <xdr:col>1</xdr:col>
      <xdr:colOff>485775</xdr:colOff>
      <xdr:row>41</xdr:row>
      <xdr:rowOff>38100</xdr:rowOff>
    </xdr:from>
    <xdr:to>
      <xdr:col>3</xdr:col>
      <xdr:colOff>0</xdr:colOff>
      <xdr:row>42</xdr:row>
      <xdr:rowOff>114300</xdr:rowOff>
    </xdr:to>
    <xdr:sp>
      <xdr:nvSpPr>
        <xdr:cNvPr id="3" name="Line 3"/>
        <xdr:cNvSpPr>
          <a:spLocks noChangeShapeType="1"/>
        </xdr:cNvSpPr>
      </xdr:nvSpPr>
      <xdr:spPr>
        <a:xfrm flipH="1" flipV="1">
          <a:off x="714375" y="3914775"/>
          <a:ext cx="377190" cy="219075"/>
        </a:xfrm>
        <a:prstGeom prst="line">
          <a:avLst/>
        </a:prstGeom>
        <a:noFill/>
        <a:ln w="9525">
          <a:solidFill>
            <a:srgbClr val="000000"/>
          </a:solidFill>
          <a:round/>
          <a:tailEnd type="triangle" w="med" len="med"/>
        </a:ln>
      </xdr:spPr>
    </xdr:sp>
    <xdr:clientData/>
  </xdr:twoCellAnchor>
  <xdr:twoCellAnchor>
    <xdr:from>
      <xdr:col>2</xdr:col>
      <xdr:colOff>66675</xdr:colOff>
      <xdr:row>41</xdr:row>
      <xdr:rowOff>28574</xdr:rowOff>
    </xdr:from>
    <xdr:to>
      <xdr:col>3</xdr:col>
      <xdr:colOff>76200</xdr:colOff>
      <xdr:row>42</xdr:row>
      <xdr:rowOff>123824</xdr:rowOff>
    </xdr:to>
    <xdr:sp>
      <xdr:nvSpPr>
        <xdr:cNvPr id="4" name="Line 3"/>
        <xdr:cNvSpPr>
          <a:spLocks noChangeShapeType="1"/>
        </xdr:cNvSpPr>
      </xdr:nvSpPr>
      <xdr:spPr>
        <a:xfrm flipH="1" flipV="1">
          <a:off x="997585" y="3904615"/>
          <a:ext cx="170180" cy="238125"/>
        </a:xfrm>
        <a:prstGeom prst="line">
          <a:avLst/>
        </a:prstGeom>
        <a:noFill/>
        <a:ln w="9525">
          <a:solidFill>
            <a:srgbClr val="000000"/>
          </a:solidFill>
          <a:round/>
          <a:tailEnd type="triangle" w="med" len="med"/>
        </a:ln>
      </xdr:spPr>
    </xdr:sp>
    <xdr:clientData/>
  </xdr:twoCellAnchor>
  <xdr:twoCellAnchor>
    <xdr:from>
      <xdr:col>3</xdr:col>
      <xdr:colOff>190500</xdr:colOff>
      <xdr:row>41</xdr:row>
      <xdr:rowOff>19048</xdr:rowOff>
    </xdr:from>
    <xdr:to>
      <xdr:col>4</xdr:col>
      <xdr:colOff>66675</xdr:colOff>
      <xdr:row>42</xdr:row>
      <xdr:rowOff>142874</xdr:rowOff>
    </xdr:to>
    <xdr:sp>
      <xdr:nvSpPr>
        <xdr:cNvPr id="5" name="Line 3"/>
        <xdr:cNvSpPr>
          <a:spLocks noChangeShapeType="1"/>
        </xdr:cNvSpPr>
      </xdr:nvSpPr>
      <xdr:spPr>
        <a:xfrm flipV="1">
          <a:off x="1282065" y="3895090"/>
          <a:ext cx="95885" cy="266700"/>
        </a:xfrm>
        <a:prstGeom prst="line">
          <a:avLst/>
        </a:prstGeom>
        <a:noFill/>
        <a:ln w="9525">
          <a:solidFill>
            <a:srgbClr val="000000"/>
          </a:solidFill>
          <a:round/>
          <a:tailEnd type="triangle" w="med" len="med"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6</xdr:col>
      <xdr:colOff>85725</xdr:colOff>
      <xdr:row>5</xdr:row>
      <xdr:rowOff>76200</xdr:rowOff>
    </xdr:from>
    <xdr:to>
      <xdr:col>7</xdr:col>
      <xdr:colOff>0</xdr:colOff>
      <xdr:row>5</xdr:row>
      <xdr:rowOff>76200</xdr:rowOff>
    </xdr:to>
    <xdr:sp>
      <xdr:nvSpPr>
        <xdr:cNvPr id="2311" name="Line 9"/>
        <xdr:cNvSpPr>
          <a:spLocks noChangeShapeType="1"/>
        </xdr:cNvSpPr>
      </xdr:nvSpPr>
      <xdr:spPr>
        <a:xfrm flipH="1">
          <a:off x="2421890" y="1066800"/>
          <a:ext cx="387985" cy="0"/>
        </a:xfrm>
        <a:prstGeom prst="line">
          <a:avLst/>
        </a:prstGeom>
        <a:noFill/>
        <a:ln w="9525">
          <a:solidFill>
            <a:srgbClr val="000000"/>
          </a:solidFill>
          <a:round/>
          <a:tailEnd type="triangle" w="med" len="med"/>
        </a:ln>
      </xdr:spPr>
    </xdr:sp>
    <xdr:clientData/>
  </xdr:twoCellAnchor>
  <xdr:twoCellAnchor>
    <xdr:from>
      <xdr:col>6</xdr:col>
      <xdr:colOff>47625</xdr:colOff>
      <xdr:row>7</xdr:row>
      <xdr:rowOff>57150</xdr:rowOff>
    </xdr:from>
    <xdr:to>
      <xdr:col>6</xdr:col>
      <xdr:colOff>466725</xdr:colOff>
      <xdr:row>7</xdr:row>
      <xdr:rowOff>57150</xdr:rowOff>
    </xdr:to>
    <xdr:sp>
      <xdr:nvSpPr>
        <xdr:cNvPr id="2312" name="Line 10"/>
        <xdr:cNvSpPr>
          <a:spLocks noChangeShapeType="1"/>
        </xdr:cNvSpPr>
      </xdr:nvSpPr>
      <xdr:spPr>
        <a:xfrm flipH="1">
          <a:off x="2383790" y="1524000"/>
          <a:ext cx="419100" cy="0"/>
        </a:xfrm>
        <a:prstGeom prst="line">
          <a:avLst/>
        </a:prstGeom>
        <a:noFill/>
        <a:ln w="9525">
          <a:solidFill>
            <a:srgbClr val="000000"/>
          </a:solidFill>
          <a:round/>
          <a:tailEnd type="triangle" w="med" len="med"/>
        </a:ln>
      </xdr:spPr>
    </xdr:sp>
    <xdr:clientData/>
  </xdr:twoCellAnchor>
  <xdr:twoCellAnchor>
    <xdr:from>
      <xdr:col>5</xdr:col>
      <xdr:colOff>9525</xdr:colOff>
      <xdr:row>9</xdr:row>
      <xdr:rowOff>66675</xdr:rowOff>
    </xdr:from>
    <xdr:to>
      <xdr:col>6</xdr:col>
      <xdr:colOff>542925</xdr:colOff>
      <xdr:row>11</xdr:row>
      <xdr:rowOff>104775</xdr:rowOff>
    </xdr:to>
    <xdr:sp>
      <xdr:nvSpPr>
        <xdr:cNvPr id="2313" name="Line 12"/>
        <xdr:cNvSpPr>
          <a:spLocks noChangeShapeType="1"/>
        </xdr:cNvSpPr>
      </xdr:nvSpPr>
      <xdr:spPr>
        <a:xfrm flipH="1">
          <a:off x="1659890" y="1819275"/>
          <a:ext cx="1149985" cy="323850"/>
        </a:xfrm>
        <a:prstGeom prst="line">
          <a:avLst/>
        </a:prstGeom>
        <a:noFill/>
        <a:ln w="9525">
          <a:solidFill>
            <a:srgbClr val="000000"/>
          </a:solidFill>
          <a:round/>
          <a:tailEnd type="triangle" w="med" len="med"/>
        </a:ln>
      </xdr:spPr>
    </xdr:sp>
    <xdr:clientData/>
  </xdr:twoCellAnchor>
  <xdr:twoCellAnchor>
    <xdr:from>
      <xdr:col>6</xdr:col>
      <xdr:colOff>85725</xdr:colOff>
      <xdr:row>12</xdr:row>
      <xdr:rowOff>19050</xdr:rowOff>
    </xdr:from>
    <xdr:to>
      <xdr:col>7</xdr:col>
      <xdr:colOff>0</xdr:colOff>
      <xdr:row>12</xdr:row>
      <xdr:rowOff>19050</xdr:rowOff>
    </xdr:to>
    <xdr:sp>
      <xdr:nvSpPr>
        <xdr:cNvPr id="2314" name="Line 13"/>
        <xdr:cNvSpPr>
          <a:spLocks noChangeShapeType="1"/>
        </xdr:cNvSpPr>
      </xdr:nvSpPr>
      <xdr:spPr>
        <a:xfrm flipH="1">
          <a:off x="2421890" y="2200275"/>
          <a:ext cx="387985" cy="0"/>
        </a:xfrm>
        <a:prstGeom prst="line">
          <a:avLst/>
        </a:prstGeom>
        <a:noFill/>
        <a:ln w="9525">
          <a:solidFill>
            <a:srgbClr val="000000"/>
          </a:solidFill>
          <a:round/>
          <a:tailEnd type="triangle" w="med" len="med"/>
        </a:ln>
      </xdr:spPr>
    </xdr:sp>
    <xdr:clientData/>
  </xdr:twoCellAnchor>
  <xdr:twoCellAnchor>
    <xdr:from>
      <xdr:col>6</xdr:col>
      <xdr:colOff>66675</xdr:colOff>
      <xdr:row>13</xdr:row>
      <xdr:rowOff>171450</xdr:rowOff>
    </xdr:from>
    <xdr:to>
      <xdr:col>6</xdr:col>
      <xdr:colOff>466725</xdr:colOff>
      <xdr:row>13</xdr:row>
      <xdr:rowOff>171450</xdr:rowOff>
    </xdr:to>
    <xdr:sp>
      <xdr:nvSpPr>
        <xdr:cNvPr id="2315" name="Line 14"/>
        <xdr:cNvSpPr>
          <a:spLocks noChangeShapeType="1"/>
        </xdr:cNvSpPr>
      </xdr:nvSpPr>
      <xdr:spPr>
        <a:xfrm flipH="1" flipV="1">
          <a:off x="2402840" y="2495550"/>
          <a:ext cx="400050" cy="0"/>
        </a:xfrm>
        <a:prstGeom prst="line">
          <a:avLst/>
        </a:prstGeom>
        <a:noFill/>
        <a:ln w="9525">
          <a:solidFill>
            <a:srgbClr val="000000"/>
          </a:solidFill>
          <a:round/>
          <a:tailEnd type="triangle" w="med" len="med"/>
        </a:ln>
      </xdr:spPr>
    </xdr:sp>
    <xdr:clientData/>
  </xdr:twoCellAnchor>
  <xdr:twoCellAnchor>
    <xdr:from>
      <xdr:col>6</xdr:col>
      <xdr:colOff>76200</xdr:colOff>
      <xdr:row>14</xdr:row>
      <xdr:rowOff>180975</xdr:rowOff>
    </xdr:from>
    <xdr:to>
      <xdr:col>6</xdr:col>
      <xdr:colOff>447675</xdr:colOff>
      <xdr:row>14</xdr:row>
      <xdr:rowOff>180975</xdr:rowOff>
    </xdr:to>
    <xdr:sp>
      <xdr:nvSpPr>
        <xdr:cNvPr id="2316" name="Line 15"/>
        <xdr:cNvSpPr>
          <a:spLocks noChangeShapeType="1"/>
        </xdr:cNvSpPr>
      </xdr:nvSpPr>
      <xdr:spPr>
        <a:xfrm flipH="1" flipV="1">
          <a:off x="2412365" y="2838450"/>
          <a:ext cx="371475" cy="0"/>
        </a:xfrm>
        <a:prstGeom prst="line">
          <a:avLst/>
        </a:prstGeom>
        <a:noFill/>
        <a:ln w="9525">
          <a:solidFill>
            <a:srgbClr val="000000"/>
          </a:solidFill>
          <a:round/>
          <a:tailEnd type="triangle" w="med" len="med"/>
        </a:ln>
      </xdr:spPr>
    </xdr:sp>
    <xdr:clientData/>
  </xdr:twoCellAnchor>
  <xdr:twoCellAnchor>
    <xdr:from>
      <xdr:col>6</xdr:col>
      <xdr:colOff>47625</xdr:colOff>
      <xdr:row>6</xdr:row>
      <xdr:rowOff>200025</xdr:rowOff>
    </xdr:from>
    <xdr:to>
      <xdr:col>6</xdr:col>
      <xdr:colOff>466725</xdr:colOff>
      <xdr:row>6</xdr:row>
      <xdr:rowOff>200025</xdr:rowOff>
    </xdr:to>
    <xdr:sp>
      <xdr:nvSpPr>
        <xdr:cNvPr id="2317" name="Line 10"/>
        <xdr:cNvSpPr>
          <a:spLocks noChangeShapeType="1"/>
        </xdr:cNvSpPr>
      </xdr:nvSpPr>
      <xdr:spPr>
        <a:xfrm flipH="1">
          <a:off x="2383790" y="1333500"/>
          <a:ext cx="419100" cy="0"/>
        </a:xfrm>
        <a:prstGeom prst="line">
          <a:avLst/>
        </a:prstGeom>
        <a:noFill/>
        <a:ln w="9525">
          <a:solidFill>
            <a:srgbClr val="000000"/>
          </a:solidFill>
          <a:round/>
          <a:tailEnd type="triangle" w="med" len="med"/>
        </a:ln>
      </xdr:spPr>
    </xdr:sp>
    <xdr:clientData/>
  </xdr:twoCellAnchor>
  <xdr:twoCellAnchor>
    <xdr:from>
      <xdr:col>4</xdr:col>
      <xdr:colOff>47625</xdr:colOff>
      <xdr:row>16</xdr:row>
      <xdr:rowOff>9525</xdr:rowOff>
    </xdr:from>
    <xdr:to>
      <xdr:col>5</xdr:col>
      <xdr:colOff>342900</xdr:colOff>
      <xdr:row>17</xdr:row>
      <xdr:rowOff>133350</xdr:rowOff>
    </xdr:to>
    <xdr:sp>
      <xdr:nvSpPr>
        <xdr:cNvPr id="11" name="Line 2"/>
        <xdr:cNvSpPr>
          <a:spLocks noChangeShapeType="1"/>
        </xdr:cNvSpPr>
      </xdr:nvSpPr>
      <xdr:spPr>
        <a:xfrm flipV="1">
          <a:off x="1494790" y="3343275"/>
          <a:ext cx="498475" cy="266700"/>
        </a:xfrm>
        <a:prstGeom prst="line">
          <a:avLst/>
        </a:prstGeom>
        <a:noFill/>
        <a:ln w="9525">
          <a:solidFill>
            <a:srgbClr val="000000"/>
          </a:solidFill>
          <a:round/>
          <a:tailEnd type="triangle" w="med" len="med"/>
        </a:ln>
      </xdr:spPr>
    </xdr:sp>
    <xdr:clientData/>
  </xdr:twoCellAnchor>
  <xdr:twoCellAnchor>
    <xdr:from>
      <xdr:col>1</xdr:col>
      <xdr:colOff>485775</xdr:colOff>
      <xdr:row>16</xdr:row>
      <xdr:rowOff>38100</xdr:rowOff>
    </xdr:from>
    <xdr:to>
      <xdr:col>3</xdr:col>
      <xdr:colOff>0</xdr:colOff>
      <xdr:row>17</xdr:row>
      <xdr:rowOff>114300</xdr:rowOff>
    </xdr:to>
    <xdr:sp>
      <xdr:nvSpPr>
        <xdr:cNvPr id="12" name="Line 3"/>
        <xdr:cNvSpPr>
          <a:spLocks noChangeShapeType="1"/>
        </xdr:cNvSpPr>
      </xdr:nvSpPr>
      <xdr:spPr>
        <a:xfrm flipH="1" flipV="1">
          <a:off x="807085" y="3371850"/>
          <a:ext cx="403225" cy="219075"/>
        </a:xfrm>
        <a:prstGeom prst="line">
          <a:avLst/>
        </a:prstGeom>
        <a:noFill/>
        <a:ln w="9525">
          <a:solidFill>
            <a:srgbClr val="000000"/>
          </a:solidFill>
          <a:round/>
          <a:tailEnd type="triangle" w="med" len="med"/>
        </a:ln>
      </xdr:spPr>
    </xdr:sp>
    <xdr:clientData/>
  </xdr:twoCellAnchor>
  <xdr:twoCellAnchor>
    <xdr:from>
      <xdr:col>2</xdr:col>
      <xdr:colOff>66675</xdr:colOff>
      <xdr:row>16</xdr:row>
      <xdr:rowOff>28574</xdr:rowOff>
    </xdr:from>
    <xdr:to>
      <xdr:col>3</xdr:col>
      <xdr:colOff>76200</xdr:colOff>
      <xdr:row>17</xdr:row>
      <xdr:rowOff>123824</xdr:rowOff>
    </xdr:to>
    <xdr:sp>
      <xdr:nvSpPr>
        <xdr:cNvPr id="13" name="Line 3"/>
        <xdr:cNvSpPr>
          <a:spLocks noChangeShapeType="1"/>
        </xdr:cNvSpPr>
      </xdr:nvSpPr>
      <xdr:spPr>
        <a:xfrm flipH="1" flipV="1">
          <a:off x="1073785" y="3361690"/>
          <a:ext cx="212725" cy="238125"/>
        </a:xfrm>
        <a:prstGeom prst="line">
          <a:avLst/>
        </a:prstGeom>
        <a:noFill/>
        <a:ln w="9525">
          <a:solidFill>
            <a:srgbClr val="000000"/>
          </a:solidFill>
          <a:round/>
          <a:tailEnd type="triangle" w="med" len="med"/>
        </a:ln>
      </xdr:spPr>
    </xdr:sp>
    <xdr:clientData/>
  </xdr:twoCellAnchor>
  <xdr:twoCellAnchor>
    <xdr:from>
      <xdr:col>3</xdr:col>
      <xdr:colOff>190500</xdr:colOff>
      <xdr:row>16</xdr:row>
      <xdr:rowOff>19048</xdr:rowOff>
    </xdr:from>
    <xdr:to>
      <xdr:col>4</xdr:col>
      <xdr:colOff>66675</xdr:colOff>
      <xdr:row>17</xdr:row>
      <xdr:rowOff>142874</xdr:rowOff>
    </xdr:to>
    <xdr:sp>
      <xdr:nvSpPr>
        <xdr:cNvPr id="14" name="Line 3"/>
        <xdr:cNvSpPr>
          <a:spLocks noChangeShapeType="1"/>
        </xdr:cNvSpPr>
      </xdr:nvSpPr>
      <xdr:spPr>
        <a:xfrm flipV="1">
          <a:off x="1400810" y="3352165"/>
          <a:ext cx="113030" cy="266700"/>
        </a:xfrm>
        <a:prstGeom prst="line">
          <a:avLst/>
        </a:prstGeom>
        <a:noFill/>
        <a:ln w="9525">
          <a:solidFill>
            <a:srgbClr val="000000"/>
          </a:solidFill>
          <a:round/>
          <a:tailEnd type="triangle" w="med" len="med"/>
        </a:ln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45"/>
  <sheetViews>
    <sheetView tabSelected="1" workbookViewId="0">
      <selection activeCell="J16" sqref="J16"/>
    </sheetView>
  </sheetViews>
  <sheetFormatPr defaultColWidth="6.21666666666667" defaultRowHeight="11.25"/>
  <cols>
    <col min="1" max="1" width="3" style="40" customWidth="1"/>
    <col min="2" max="2" width="9.21666666666667" style="40" customWidth="1"/>
    <col min="3" max="3" width="2.10833333333333" style="43" customWidth="1"/>
    <col min="4" max="4" width="2.88333333333333" style="43" customWidth="1"/>
    <col min="5" max="5" width="2.33333333333333" style="43" customWidth="1"/>
    <col min="6" max="6" width="9.44166666666667" style="40" customWidth="1"/>
    <col min="7" max="8" width="9.44166666666667" style="40" hidden="1" customWidth="1"/>
    <col min="9" max="9" width="7.66666666666667" style="40" customWidth="1"/>
    <col min="10" max="16384" width="6.21666666666667" style="40"/>
  </cols>
  <sheetData>
    <row r="1" s="41" customFormat="1" ht="13.5" customHeight="1" spans="1:8">
      <c r="A1" s="73" t="s">
        <v>0</v>
      </c>
      <c r="B1" s="74"/>
      <c r="C1" s="74"/>
      <c r="D1" s="74"/>
      <c r="E1" s="74"/>
      <c r="F1" s="75"/>
      <c r="G1" s="76"/>
      <c r="H1" s="76"/>
    </row>
    <row r="2" s="41" customFormat="1" ht="13.5" customHeight="1" spans="1:8">
      <c r="A2" s="44"/>
      <c r="B2" s="44"/>
      <c r="C2" s="44"/>
      <c r="D2" s="44"/>
      <c r="E2" s="44"/>
      <c r="F2" s="44"/>
      <c r="G2" s="44"/>
      <c r="H2" s="44"/>
    </row>
    <row r="3" s="72" customFormat="1" ht="13.5" customHeight="1" spans="1:8">
      <c r="A3" s="77" t="s">
        <v>1</v>
      </c>
      <c r="C3" s="78"/>
      <c r="D3" s="78"/>
      <c r="E3" s="78"/>
      <c r="F3" s="78"/>
      <c r="G3" s="78"/>
      <c r="H3" s="78"/>
    </row>
    <row r="4" s="72" customFormat="1" ht="13.5" customHeight="1" spans="1:8">
      <c r="A4" s="77" t="s">
        <v>2</v>
      </c>
      <c r="C4" s="78"/>
      <c r="D4" s="78"/>
      <c r="E4" s="78"/>
      <c r="F4" s="78"/>
      <c r="G4" s="78"/>
      <c r="H4" s="78"/>
    </row>
    <row r="5" s="41" customFormat="1" ht="17.25" customHeight="1" spans="1:8">
      <c r="A5" s="44"/>
      <c r="B5" s="79" t="str">
        <f>組み合わせ!$A$1</f>
        <v>2024年度</v>
      </c>
      <c r="C5" s="44"/>
      <c r="D5" s="44"/>
      <c r="E5" s="44"/>
      <c r="F5" s="44"/>
      <c r="G5" s="44"/>
      <c r="H5" s="44"/>
    </row>
    <row r="6" s="41" customFormat="1" ht="17.25" customHeight="1" spans="1:10">
      <c r="A6" s="44"/>
      <c r="B6" s="80" t="s">
        <v>3</v>
      </c>
      <c r="C6" s="45" t="s">
        <v>4</v>
      </c>
      <c r="D6" s="45"/>
      <c r="E6" s="45"/>
      <c r="I6" s="95" t="s">
        <v>5</v>
      </c>
      <c r="J6" s="96" t="s">
        <v>6</v>
      </c>
    </row>
    <row r="7" s="42" customFormat="1" ht="19.5" customHeight="1" spans="1:9">
      <c r="A7" s="46"/>
      <c r="B7" s="47" t="s">
        <v>7</v>
      </c>
      <c r="C7" s="47"/>
      <c r="D7" s="47"/>
      <c r="E7" s="47"/>
      <c r="F7" s="41"/>
      <c r="G7" s="41"/>
      <c r="H7" s="41"/>
      <c r="I7" s="97" t="str">
        <f>IF(OR(C7=""),"最初にリーグを選んでください","OK")</f>
        <v>最初にリーグを選んでください</v>
      </c>
    </row>
    <row r="8" ht="10.5" customHeight="1" spans="1:4">
      <c r="A8" s="41"/>
      <c r="B8" s="81" t="s">
        <v>8</v>
      </c>
      <c r="D8" s="40" t="s">
        <v>9</v>
      </c>
    </row>
    <row r="9" ht="13.5" customHeight="1" spans="2:8">
      <c r="B9" s="82"/>
      <c r="C9" s="83"/>
      <c r="D9" s="84"/>
      <c r="E9" s="85"/>
      <c r="F9" s="86"/>
      <c r="G9" s="87"/>
      <c r="H9" s="87"/>
    </row>
    <row r="10" ht="26.25" customHeight="1" spans="1:9">
      <c r="A10" s="52"/>
      <c r="B10" s="88"/>
      <c r="C10" s="89"/>
      <c r="D10" s="55" t="s">
        <v>10</v>
      </c>
      <c r="E10" s="88"/>
      <c r="F10" s="89"/>
      <c r="G10" s="90"/>
      <c r="H10" s="90"/>
      <c r="I10" s="97" t="str">
        <f>IF(OR(B10="",E10=""),"チームを選んでください　(上位チームが左）",IF(B10=E10,"別のチームを選んでください！！",IF(MATCH(B10,F20:F29,0)&lt;MATCH(E10,F20:F29,0),"OK","左右を入れ替えてください！！")))</f>
        <v>チームを選んでください　(上位チームが左）</v>
      </c>
    </row>
    <row r="11" spans="1:8">
      <c r="A11" s="57" t="s">
        <v>11</v>
      </c>
      <c r="B11" s="58"/>
      <c r="C11" s="59"/>
      <c r="D11" s="60" t="s">
        <v>12</v>
      </c>
      <c r="E11" s="59"/>
      <c r="F11" s="58"/>
      <c r="G11" s="91">
        <f>IF(C11&gt;E11,1,0)</f>
        <v>0</v>
      </c>
      <c r="H11" s="91">
        <f>IF(C11&lt;E11,1,0)</f>
        <v>0</v>
      </c>
    </row>
    <row r="12" spans="1:8">
      <c r="A12" s="61"/>
      <c r="B12" s="58"/>
      <c r="C12" s="62"/>
      <c r="D12" s="63"/>
      <c r="E12" s="62"/>
      <c r="F12" s="58"/>
      <c r="G12" s="91"/>
      <c r="H12" s="91"/>
    </row>
    <row r="13" spans="1:8">
      <c r="A13" s="57" t="s">
        <v>13</v>
      </c>
      <c r="B13" s="58"/>
      <c r="C13" s="59"/>
      <c r="D13" s="60" t="s">
        <v>12</v>
      </c>
      <c r="E13" s="59"/>
      <c r="F13" s="58"/>
      <c r="G13" s="91">
        <f>IF(C13&gt;E13,1,0)</f>
        <v>0</v>
      </c>
      <c r="H13" s="91">
        <f>IF(C13&lt;E13,1,0)</f>
        <v>0</v>
      </c>
    </row>
    <row r="14" spans="1:8">
      <c r="A14" s="61"/>
      <c r="B14" s="58"/>
      <c r="C14" s="62"/>
      <c r="D14" s="63"/>
      <c r="E14" s="62"/>
      <c r="F14" s="58"/>
      <c r="G14" s="91"/>
      <c r="H14" s="91"/>
    </row>
    <row r="15" spans="1:8">
      <c r="A15" s="57" t="s">
        <v>14</v>
      </c>
      <c r="B15" s="58"/>
      <c r="C15" s="59"/>
      <c r="D15" s="60" t="s">
        <v>12</v>
      </c>
      <c r="E15" s="59"/>
      <c r="F15" s="58"/>
      <c r="G15" s="91">
        <f>IF(C15&gt;E15,1,0)</f>
        <v>0</v>
      </c>
      <c r="H15" s="91">
        <f>IF(C15&lt;E15,1,0)</f>
        <v>0</v>
      </c>
    </row>
    <row r="16" spans="1:8">
      <c r="A16" s="61"/>
      <c r="B16" s="58"/>
      <c r="C16" s="62"/>
      <c r="D16" s="63"/>
      <c r="E16" s="62"/>
      <c r="F16" s="58"/>
      <c r="G16" s="91"/>
      <c r="H16" s="91"/>
    </row>
    <row r="17" ht="26.25" customHeight="1" spans="1:8">
      <c r="A17" s="55" t="s">
        <v>15</v>
      </c>
      <c r="B17" s="58"/>
      <c r="C17" s="65"/>
      <c r="D17" s="66" t="s">
        <v>12</v>
      </c>
      <c r="E17" s="65"/>
      <c r="F17" s="58"/>
      <c r="G17" s="91">
        <f>IF(C17&gt;E17,1,0)</f>
        <v>0</v>
      </c>
      <c r="H17" s="91">
        <f t="shared" ref="H17:H18" si="0">IF(C17&lt;E17,1,0)</f>
        <v>0</v>
      </c>
    </row>
    <row r="18" ht="27" customHeight="1" spans="1:8">
      <c r="A18" s="55" t="s">
        <v>16</v>
      </c>
      <c r="B18" s="58"/>
      <c r="C18" s="65"/>
      <c r="D18" s="66" t="s">
        <v>12</v>
      </c>
      <c r="E18" s="65"/>
      <c r="F18" s="58"/>
      <c r="G18" s="91">
        <f>IF(C18&gt;E18,1,0)</f>
        <v>0</v>
      </c>
      <c r="H18" s="91">
        <f t="shared" si="0"/>
        <v>0</v>
      </c>
    </row>
    <row r="19" ht="26.25" customHeight="1" spans="1:8">
      <c r="A19" s="55"/>
      <c r="B19" s="68">
        <f>SUM(C11:C18)</f>
        <v>0</v>
      </c>
      <c r="C19" s="69">
        <f>SUM(G11:G18)</f>
        <v>0</v>
      </c>
      <c r="D19" s="70" t="s">
        <v>12</v>
      </c>
      <c r="E19" s="69">
        <f>SUM(H11:H18)</f>
        <v>0</v>
      </c>
      <c r="F19" s="68">
        <f>SUM(E11:E18)</f>
        <v>0</v>
      </c>
      <c r="G19" s="92"/>
      <c r="H19" s="92"/>
    </row>
    <row r="20" ht="12" hidden="1"/>
    <row r="21" ht="12" hidden="1" spans="2:21">
      <c r="B21" s="40" t="s">
        <v>17</v>
      </c>
      <c r="C21" s="43" t="s">
        <v>18</v>
      </c>
      <c r="F21" s="93" t="str">
        <f>IF($C$7="1部",組み合わせ!$A5,IF($C$7="2部",組み合わせ!$B5,IF($C$7="3部",組み合わせ!$A14,IF($C$7="4部",組み合わせ!$B14,IF($C$7="5部",組み合わせ!$A24,"")))))</f>
        <v/>
      </c>
      <c r="G21" s="94"/>
      <c r="H21" s="94"/>
      <c r="J21" s="98" t="b">
        <f>IF($B$10=$F$21,$M21,IF($B$10=$F$22,$N21,IF($B$10=$F$23,$O21,IF($B$10=$F$24,$P21,IF($B$10=$F$25,$Q21,IF($B$10=$F$26,$R21,IF($B$10=$F$27,$S21,IF($B$10=$F$28,$T21,IF($B$10=$F$29,$U21)))))))))</f>
        <v>0</v>
      </c>
      <c r="K21" s="98" t="b">
        <f>IF($E$10=$F$21,$M21,IF($E$10=$F$22,$N21,IF($E$10=$F$23,$O21,IF($E$10=$F$24,$P21,IF($E$10=$F$25,$Q21,IF($E$10=$F$26,$R21,IF($E$10=$F$27,$S21,IF($E$10=$F$28,$T21,IF($E$10=$F$29,$U21)))))))))</f>
        <v>0</v>
      </c>
      <c r="M21" s="99" t="b">
        <f>IF($C$7="1部",'1部'!B8,IF($C$7="2部",'2部'!B8,IF($C$7="3部",'3部'!B8,IF($C$7="4部",'4部'!B8,IF($C$7="5部",'5部'!B8)))))</f>
        <v>0</v>
      </c>
      <c r="N21" s="99" t="b">
        <f>IF($C$7="1部",'1部'!C8,IF($C$7="2部",'2部'!C8,IF($C$7="3部",'3部'!C8,IF($C$7="4部",'4部'!C8,IF($C$7="5部",'5部'!C8)))))</f>
        <v>0</v>
      </c>
      <c r="O21" s="99" t="b">
        <f>IF($C$7="1部",'1部'!D8,IF($C$7="2部",'2部'!D8,IF($C$7="3部",'3部'!D8,IF($C$7="4部",'4部'!D8,IF($C$7="5部",'5部'!D8)))))</f>
        <v>0</v>
      </c>
      <c r="P21" s="99" t="b">
        <f>IF($C$7="1部",'1部'!E8,IF($C$7="2部",'2部'!E8,IF($C$7="3部",'3部'!E8,IF($C$7="4部",'4部'!E8,IF($C$7="5部",'5部'!E8)))))</f>
        <v>0</v>
      </c>
      <c r="Q21" s="99" t="b">
        <f>IF($C$7="1部",'1部'!F8,IF($C$7="2部",'2部'!F8,IF($C$7="3部",'3部'!F8,IF($C$7="4部",'4部'!F8,IF($C$7="5部",'5部'!F8)))))</f>
        <v>0</v>
      </c>
      <c r="R21" s="99" t="b">
        <f>IF($C$7="1部",'1部'!G8,IF($C$7="2部",'2部'!G8,IF($C$7="3部",'3部'!G8,IF($C$7="4部",'4部'!G8,IF($C$7="5部",'5部'!G8)))))</f>
        <v>0</v>
      </c>
      <c r="S21" s="99" t="b">
        <f>IF($C$7="1部",'1部'!H8,IF($C$7="2部",'2部'!H8,IF($C$7="3部",'3部'!H8,IF($C$7="4部",'4部'!H8,IF($C$7="5部",'5部'!H8)))))</f>
        <v>0</v>
      </c>
      <c r="T21" s="99" t="b">
        <f>IF($C$7="1部",'1部'!I8,IF($C$7="2部",'2部'!I8,IF($C$7="3部",'3部'!I8,IF($C$7="4部",'4部'!I8,IF($C$7="5部",'5部'!I8)))))</f>
        <v>0</v>
      </c>
      <c r="U21" s="99" t="b">
        <f>IF($C$7="1部",'1部'!J8,IF($C$7="2部",'2部'!J8,IF($C$7="3部",'3部'!J8,IF($C$7="4部",'4部'!J8,IF($C$7="5部",'5部'!J8)))))</f>
        <v>0</v>
      </c>
    </row>
    <row r="22" ht="12" hidden="1" spans="2:21">
      <c r="B22" s="40" t="s">
        <v>19</v>
      </c>
      <c r="C22" s="43" t="s">
        <v>20</v>
      </c>
      <c r="F22" s="93" t="str">
        <f>IF($C$7="1部",組み合わせ!$A6,IF($C$7="2部",組み合わせ!$B6,IF($C$7="3部",組み合わせ!$A15,IF($C$7="4部",組み合わせ!$B15,IF($C$7="5部",組み合わせ!$A25,"")))))</f>
        <v/>
      </c>
      <c r="G22" s="94"/>
      <c r="H22" s="94"/>
      <c r="J22" s="100" t="b">
        <f t="shared" ref="J22:J40" si="1">IF($B$10=$F$21,$M22,IF($B$10=$F$22,$N22,IF($B$10=$F$23,$O22,IF($B$10=$F$24,$P22,IF($B$10=$F$25,$Q22,IF($B$10=$F$26,$R22,IF($B$10=$F$27,$S22,IF($B$10=$F$28,$T22,IF($B$10=$F$29,$U22)))))))))</f>
        <v>0</v>
      </c>
      <c r="K22" s="100" t="b">
        <f t="shared" ref="K22:K40" si="2">IF($E$10=$F$21,$M22,IF($E$10=$F$22,$N22,IF($E$10=$F$23,$O22,IF($E$10=$F$24,$P22,IF($E$10=$F$25,$Q22,IF($E$10=$F$26,$R22,IF($E$10=$F$27,$S22,IF($E$10=$F$28,$T22,IF($E$10=$F$29,$U22)))))))))</f>
        <v>0</v>
      </c>
      <c r="M22" s="99" t="b">
        <f>IF($C$7="1部",'1部'!B9,IF($C$7="2部",'2部'!B9,IF($C$7="3部",'3部'!B9,IF($C$7="4部",'4部'!B9,IF($C$7="5部",'5部'!B9)))))</f>
        <v>0</v>
      </c>
      <c r="N22" s="99" t="b">
        <f>IF($C$7="1部",'1部'!C9,IF($C$7="2部",'2部'!C9,IF($C$7="3部",'3部'!C9,IF($C$7="4部",'4部'!C9,IF($C$7="5部",'5部'!C9)))))</f>
        <v>0</v>
      </c>
      <c r="O22" s="99" t="b">
        <f>IF($C$7="1部",'1部'!D9,IF($C$7="2部",'2部'!D9,IF($C$7="3部",'3部'!D9,IF($C$7="4部",'4部'!D9,IF($C$7="5部",'5部'!D9)))))</f>
        <v>0</v>
      </c>
      <c r="P22" s="99" t="b">
        <f>IF($C$7="1部",'1部'!E9,IF($C$7="2部",'2部'!E9,IF($C$7="3部",'3部'!E9,IF($C$7="4部",'4部'!E9,IF($C$7="5部",'5部'!E9)))))</f>
        <v>0</v>
      </c>
      <c r="Q22" s="99" t="b">
        <f>IF($C$7="1部",'1部'!F9,IF($C$7="2部",'2部'!F9,IF($C$7="3部",'3部'!F9,IF($C$7="4部",'4部'!F9,IF($C$7="5部",'5部'!F9)))))</f>
        <v>0</v>
      </c>
      <c r="R22" s="99" t="b">
        <f>IF($C$7="1部",'1部'!G9,IF($C$7="2部",'2部'!G9,IF($C$7="3部",'3部'!G9,IF($C$7="4部",'4部'!G9,IF($C$7="5部",'5部'!G9)))))</f>
        <v>0</v>
      </c>
      <c r="S22" s="99" t="b">
        <f>IF($C$7="1部",'1部'!H9,IF($C$7="2部",'2部'!H9,IF($C$7="3部",'3部'!H9,IF($C$7="4部",'4部'!H9,IF($C$7="5部",'5部'!H9)))))</f>
        <v>0</v>
      </c>
      <c r="T22" s="99" t="b">
        <f>IF($C$7="1部",'1部'!I9,IF($C$7="2部",'2部'!I9,IF($C$7="3部",'3部'!I9,IF($C$7="4部",'4部'!I9,IF($C$7="5部",'5部'!I9)))))</f>
        <v>0</v>
      </c>
      <c r="U22" s="99" t="b">
        <f>IF($C$7="1部",'1部'!J9,IF($C$7="2部",'2部'!J9,IF($C$7="3部",'3部'!J9,IF($C$7="4部",'4部'!J9,IF($C$7="5部",'5部'!J9)))))</f>
        <v>0</v>
      </c>
    </row>
    <row r="23" ht="12" hidden="1" spans="2:21">
      <c r="B23" s="40" t="s">
        <v>21</v>
      </c>
      <c r="F23" s="93" t="str">
        <f>IF($C$7="1部",組み合わせ!$A7,IF($C$7="2部",組み合わせ!$B7,IF($C$7="3部",組み合わせ!$A16,IF($C$7="4部",組み合わせ!$B16,IF($C$7="5部",組み合わせ!$A26,"")))))</f>
        <v/>
      </c>
      <c r="G23" s="94"/>
      <c r="H23" s="94"/>
      <c r="J23" s="100" t="b">
        <f t="shared" si="1"/>
        <v>0</v>
      </c>
      <c r="K23" s="100" t="b">
        <f t="shared" si="2"/>
        <v>0</v>
      </c>
      <c r="M23" s="99" t="b">
        <f>IF($C$7="1部",'1部'!B10,IF($C$7="2部",'2部'!B10,IF($C$7="3部",'3部'!B10,IF($C$7="4部",'4部'!B10,IF($C$7="5部",'5部'!B10)))))</f>
        <v>0</v>
      </c>
      <c r="N23" s="99" t="b">
        <f>IF($C$7="1部",'1部'!C10,IF($C$7="2部",'2部'!C10,IF($C$7="3部",'3部'!C10,IF($C$7="4部",'4部'!C10,IF($C$7="5部",'5部'!C10)))))</f>
        <v>0</v>
      </c>
      <c r="O23" s="99" t="b">
        <f>IF($C$7="1部",'1部'!D10,IF($C$7="2部",'2部'!D10,IF($C$7="3部",'3部'!D10,IF($C$7="4部",'4部'!D10,IF($C$7="5部",'5部'!D10)))))</f>
        <v>0</v>
      </c>
      <c r="P23" s="99" t="b">
        <f>IF($C$7="1部",'1部'!E10,IF($C$7="2部",'2部'!E10,IF($C$7="3部",'3部'!E10,IF($C$7="4部",'4部'!E10,IF($C$7="5部",'5部'!E10)))))</f>
        <v>0</v>
      </c>
      <c r="Q23" s="99" t="b">
        <f>IF($C$7="1部",'1部'!F10,IF($C$7="2部",'2部'!F10,IF($C$7="3部",'3部'!F10,IF($C$7="4部",'4部'!F10,IF($C$7="5部",'5部'!F10)))))</f>
        <v>0</v>
      </c>
      <c r="R23" s="99" t="b">
        <f>IF($C$7="1部",'1部'!G10,IF($C$7="2部",'2部'!G10,IF($C$7="3部",'3部'!G10,IF($C$7="4部",'4部'!G10,IF($C$7="5部",'5部'!G10)))))</f>
        <v>0</v>
      </c>
      <c r="S23" s="99" t="b">
        <f>IF($C$7="1部",'1部'!H10,IF($C$7="2部",'2部'!H10,IF($C$7="3部",'3部'!H10,IF($C$7="4部",'4部'!H10,IF($C$7="5部",'5部'!H10)))))</f>
        <v>0</v>
      </c>
      <c r="T23" s="99" t="b">
        <f>IF($C$7="1部",'1部'!I10,IF($C$7="2部",'2部'!I10,IF($C$7="3部",'3部'!I10,IF($C$7="4部",'4部'!I10,IF($C$7="5部",'5部'!I10)))))</f>
        <v>0</v>
      </c>
      <c r="U23" s="99" t="b">
        <f>IF($C$7="1部",'1部'!J10,IF($C$7="2部",'2部'!J10,IF($C$7="3部",'3部'!J10,IF($C$7="4部",'4部'!J10,IF($C$7="5部",'5部'!J10)))))</f>
        <v>0</v>
      </c>
    </row>
    <row r="24" ht="12" hidden="1" spans="2:21">
      <c r="B24" s="40" t="s">
        <v>22</v>
      </c>
      <c r="F24" s="93" t="str">
        <f>IF($C$7="1部",組み合わせ!$A8,IF($C$7="2部",組み合わせ!$B8,IF($C$7="3部",組み合わせ!$A17,IF($C$7="4部",組み合わせ!$B17,IF($C$7="5部",組み合わせ!$A27,"")))))</f>
        <v/>
      </c>
      <c r="G24" s="94"/>
      <c r="H24" s="94"/>
      <c r="J24" s="100" t="b">
        <f t="shared" si="1"/>
        <v>0</v>
      </c>
      <c r="K24" s="100" t="b">
        <f t="shared" si="2"/>
        <v>0</v>
      </c>
      <c r="M24" s="99" t="b">
        <f>IF($C$7="1部",'1部'!B11,IF($C$7="2部",'2部'!B11,IF($C$7="3部",'3部'!B11,IF($C$7="4部",'4部'!B11,IF($C$7="5部",'5部'!B11)))))</f>
        <v>0</v>
      </c>
      <c r="N24" s="99" t="b">
        <f>IF($C$7="1部",'1部'!C11,IF($C$7="2部",'2部'!C11,IF($C$7="3部",'3部'!C11,IF($C$7="4部",'4部'!C11,IF($C$7="5部",'5部'!C11)))))</f>
        <v>0</v>
      </c>
      <c r="O24" s="99" t="b">
        <f>IF($C$7="1部",'1部'!D11,IF($C$7="2部",'2部'!D11,IF($C$7="3部",'3部'!D11,IF($C$7="4部",'4部'!D11,IF($C$7="5部",'5部'!D11)))))</f>
        <v>0</v>
      </c>
      <c r="P24" s="99" t="b">
        <f>IF($C$7="1部",'1部'!E11,IF($C$7="2部",'2部'!E11,IF($C$7="3部",'3部'!E11,IF($C$7="4部",'4部'!E11,IF($C$7="5部",'5部'!E11)))))</f>
        <v>0</v>
      </c>
      <c r="Q24" s="99" t="b">
        <f>IF($C$7="1部",'1部'!F11,IF($C$7="2部",'2部'!F11,IF($C$7="3部",'3部'!F11,IF($C$7="4部",'4部'!F11,IF($C$7="5部",'5部'!F11)))))</f>
        <v>0</v>
      </c>
      <c r="R24" s="99" t="b">
        <f>IF($C$7="1部",'1部'!G11,IF($C$7="2部",'2部'!G11,IF($C$7="3部",'3部'!G11,IF($C$7="4部",'4部'!G11,IF($C$7="5部",'5部'!G11)))))</f>
        <v>0</v>
      </c>
      <c r="S24" s="99" t="b">
        <f>IF($C$7="1部",'1部'!H11,IF($C$7="2部",'2部'!H11,IF($C$7="3部",'3部'!H11,IF($C$7="4部",'4部'!H11,IF($C$7="5部",'5部'!H11)))))</f>
        <v>0</v>
      </c>
      <c r="T24" s="99" t="b">
        <f>IF($C$7="1部",'1部'!I11,IF($C$7="2部",'2部'!I11,IF($C$7="3部",'3部'!I11,IF($C$7="4部",'4部'!I11,IF($C$7="5部",'5部'!I11)))))</f>
        <v>0</v>
      </c>
      <c r="U24" s="99" t="b">
        <f>IF($C$7="1部",'1部'!J11,IF($C$7="2部",'2部'!J11,IF($C$7="3部",'3部'!J11,IF($C$7="4部",'4部'!J11,IF($C$7="5部",'5部'!J11)))))</f>
        <v>0</v>
      </c>
    </row>
    <row r="25" ht="12" hidden="1" spans="2:21">
      <c r="B25" s="40" t="s">
        <v>23</v>
      </c>
      <c r="F25" s="93" t="str">
        <f>IF($C$7="1部",組み合わせ!$A9,IF($C$7="2部",組み合わせ!$B9,IF($C$7="3部",組み合わせ!$A18,IF($C$7="4部",組み合わせ!$B18,IF($C$7="5部",組み合わせ!$A28,"")))))</f>
        <v/>
      </c>
      <c r="G25" s="94"/>
      <c r="H25" s="94"/>
      <c r="J25" s="100" t="b">
        <f t="shared" si="1"/>
        <v>0</v>
      </c>
      <c r="K25" s="100" t="b">
        <f t="shared" si="2"/>
        <v>0</v>
      </c>
      <c r="M25" s="99" t="b">
        <f>IF($C$7="1部",'1部'!B12,IF($C$7="2部",'2部'!B12,IF($C$7="3部",'3部'!B12,IF($C$7="4部",'4部'!B12,IF($C$7="5部",'5部'!B12)))))</f>
        <v>0</v>
      </c>
      <c r="N25" s="99" t="b">
        <f>IF($C$7="1部",'1部'!C12,IF($C$7="2部",'2部'!C12,IF($C$7="3部",'3部'!C12,IF($C$7="4部",'4部'!C12,IF($C$7="5部",'5部'!C12)))))</f>
        <v>0</v>
      </c>
      <c r="O25" s="99" t="b">
        <f>IF($C$7="1部",'1部'!D12,IF($C$7="2部",'2部'!D12,IF($C$7="3部",'3部'!D12,IF($C$7="4部",'4部'!D12,IF($C$7="5部",'5部'!D12)))))</f>
        <v>0</v>
      </c>
      <c r="P25" s="99" t="b">
        <f>IF($C$7="1部",'1部'!E12,IF($C$7="2部",'2部'!E12,IF($C$7="3部",'3部'!E12,IF($C$7="4部",'4部'!E12,IF($C$7="5部",'5部'!E12)))))</f>
        <v>0</v>
      </c>
      <c r="Q25" s="99" t="b">
        <f>IF($C$7="1部",'1部'!F12,IF($C$7="2部",'2部'!F12,IF($C$7="3部",'3部'!F12,IF($C$7="4部",'4部'!F12,IF($C$7="5部",'5部'!F12)))))</f>
        <v>0</v>
      </c>
      <c r="R25" s="99" t="b">
        <f>IF($C$7="1部",'1部'!G12,IF($C$7="2部",'2部'!G12,IF($C$7="3部",'3部'!G12,IF($C$7="4部",'4部'!G12,IF($C$7="5部",'5部'!G12)))))</f>
        <v>0</v>
      </c>
      <c r="S25" s="99" t="b">
        <f>IF($C$7="1部",'1部'!H12,IF($C$7="2部",'2部'!H12,IF($C$7="3部",'3部'!H12,IF($C$7="4部",'4部'!H12,IF($C$7="5部",'5部'!H12)))))</f>
        <v>0</v>
      </c>
      <c r="T25" s="99" t="b">
        <f>IF($C$7="1部",'1部'!I12,IF($C$7="2部",'2部'!I12,IF($C$7="3部",'3部'!I12,IF($C$7="4部",'4部'!I12,IF($C$7="5部",'5部'!I12)))))</f>
        <v>0</v>
      </c>
      <c r="U25" s="99" t="b">
        <f>IF($C$7="1部",'1部'!J12,IF($C$7="2部",'2部'!J12,IF($C$7="3部",'3部'!J12,IF($C$7="4部",'4部'!J12,IF($C$7="5部",'5部'!J12)))))</f>
        <v>0</v>
      </c>
    </row>
    <row r="26" ht="12" hidden="1" spans="6:21">
      <c r="F26" s="93" t="str">
        <f>IF($C$7="1部",組み合わせ!$A10,IF($C$7="2部",組み合わせ!$B10,IF($C$7="3部",組み合わせ!$A19,IF($C$7="4部",組み合わせ!$B19,IF($C$7="5部",組み合わせ!$A29,"")))))</f>
        <v/>
      </c>
      <c r="G26" s="94"/>
      <c r="H26" s="94"/>
      <c r="J26" s="100" t="b">
        <f t="shared" si="1"/>
        <v>0</v>
      </c>
      <c r="K26" s="100" t="b">
        <f t="shared" si="2"/>
        <v>0</v>
      </c>
      <c r="M26" s="99" t="b">
        <f>IF($C$7="1部",'1部'!B13,IF($C$7="2部",'2部'!B13,IF($C$7="3部",'3部'!B13,IF($C$7="4部",'4部'!B13,IF($C$7="5部",'5部'!B13)))))</f>
        <v>0</v>
      </c>
      <c r="N26" s="99" t="b">
        <f>IF($C$7="1部",'1部'!C13,IF($C$7="2部",'2部'!C13,IF($C$7="3部",'3部'!C13,IF($C$7="4部",'4部'!C13,IF($C$7="5部",'5部'!C13)))))</f>
        <v>0</v>
      </c>
      <c r="O26" s="99" t="b">
        <f>IF($C$7="1部",'1部'!D13,IF($C$7="2部",'2部'!D13,IF($C$7="3部",'3部'!D13,IF($C$7="4部",'4部'!D13,IF($C$7="5部",'5部'!D13)))))</f>
        <v>0</v>
      </c>
      <c r="P26" s="99" t="b">
        <f>IF($C$7="1部",'1部'!E13,IF($C$7="2部",'2部'!E13,IF($C$7="3部",'3部'!E13,IF($C$7="4部",'4部'!E13,IF($C$7="5部",'5部'!E13)))))</f>
        <v>0</v>
      </c>
      <c r="Q26" s="99" t="b">
        <f>IF($C$7="1部",'1部'!F13,IF($C$7="2部",'2部'!F13,IF($C$7="3部",'3部'!F13,IF($C$7="4部",'4部'!F13,IF($C$7="5部",'5部'!F13)))))</f>
        <v>0</v>
      </c>
      <c r="R26" s="99" t="b">
        <f>IF($C$7="1部",'1部'!G13,IF($C$7="2部",'2部'!G13,IF($C$7="3部",'3部'!G13,IF($C$7="4部",'4部'!G13,IF($C$7="5部",'5部'!G13)))))</f>
        <v>0</v>
      </c>
      <c r="S26" s="99" t="b">
        <f>IF($C$7="1部",'1部'!H13,IF($C$7="2部",'2部'!H13,IF($C$7="3部",'3部'!H13,IF($C$7="4部",'4部'!H13,IF($C$7="5部",'5部'!H13)))))</f>
        <v>0</v>
      </c>
      <c r="T26" s="99" t="b">
        <f>IF($C$7="1部",'1部'!I13,IF($C$7="2部",'2部'!I13,IF($C$7="3部",'3部'!I13,IF($C$7="4部",'4部'!I13,IF($C$7="5部",'5部'!I13)))))</f>
        <v>0</v>
      </c>
      <c r="U26" s="99" t="b">
        <f>IF($C$7="1部",'1部'!J13,IF($C$7="2部",'2部'!J13,IF($C$7="3部",'3部'!J13,IF($C$7="4部",'4部'!J13,IF($C$7="5部",'5部'!J13)))))</f>
        <v>0</v>
      </c>
    </row>
    <row r="27" ht="12" hidden="1" spans="6:21">
      <c r="F27" s="93" t="str">
        <f>IF($C$7="1部",組み合わせ!$A11,IF($C$7="2部",組み合わせ!$B11,IF($C$7="3部",組み合わせ!$A20,IF($C$7="4部",組み合わせ!$B20,IF($C$7="5部",組み合わせ!$A30,"")))))</f>
        <v/>
      </c>
      <c r="G27" s="94"/>
      <c r="H27" s="94"/>
      <c r="J27" s="100" t="b">
        <f t="shared" si="1"/>
        <v>0</v>
      </c>
      <c r="K27" s="100" t="b">
        <f t="shared" si="2"/>
        <v>0</v>
      </c>
      <c r="M27" s="99" t="b">
        <f>IF($C$7="1部",'1部'!B14,IF($C$7="2部",'2部'!B14,IF($C$7="3部",'3部'!B14,IF($C$7="4部",'4部'!B14,IF($C$7="5部",'5部'!B14)))))</f>
        <v>0</v>
      </c>
      <c r="N27" s="99" t="b">
        <f>IF($C$7="1部",'1部'!C14,IF($C$7="2部",'2部'!C14,IF($C$7="3部",'3部'!C14,IF($C$7="4部",'4部'!C14,IF($C$7="5部",'5部'!C14)))))</f>
        <v>0</v>
      </c>
      <c r="O27" s="99" t="b">
        <f>IF($C$7="1部",'1部'!D14,IF($C$7="2部",'2部'!D14,IF($C$7="3部",'3部'!D14,IF($C$7="4部",'4部'!D14,IF($C$7="5部",'5部'!D14)))))</f>
        <v>0</v>
      </c>
      <c r="P27" s="99" t="b">
        <f>IF($C$7="1部",'1部'!E14,IF($C$7="2部",'2部'!E14,IF($C$7="3部",'3部'!E14,IF($C$7="4部",'4部'!E14,IF($C$7="5部",'5部'!E14)))))</f>
        <v>0</v>
      </c>
      <c r="Q27" s="99" t="b">
        <f>IF($C$7="1部",'1部'!F14,IF($C$7="2部",'2部'!F14,IF($C$7="3部",'3部'!F14,IF($C$7="4部",'4部'!F14,IF($C$7="5部",'5部'!F14)))))</f>
        <v>0</v>
      </c>
      <c r="R27" s="99" t="b">
        <f>IF($C$7="1部",'1部'!G14,IF($C$7="2部",'2部'!G14,IF($C$7="3部",'3部'!G14,IF($C$7="4部",'4部'!G14,IF($C$7="5部",'5部'!G14)))))</f>
        <v>0</v>
      </c>
      <c r="S27" s="99" t="b">
        <f>IF($C$7="1部",'1部'!H14,IF($C$7="2部",'2部'!H14,IF($C$7="3部",'3部'!H14,IF($C$7="4部",'4部'!H14,IF($C$7="5部",'5部'!H14)))))</f>
        <v>0</v>
      </c>
      <c r="T27" s="99" t="b">
        <f>IF($C$7="1部",'1部'!I14,IF($C$7="2部",'2部'!I14,IF($C$7="3部",'3部'!I14,IF($C$7="4部",'4部'!I14,IF($C$7="5部",'5部'!I14)))))</f>
        <v>0</v>
      </c>
      <c r="U27" s="99" t="b">
        <f>IF($C$7="1部",'1部'!J14,IF($C$7="2部",'2部'!J14,IF($C$7="3部",'3部'!J14,IF($C$7="4部",'4部'!J14,IF($C$7="5部",'5部'!J14)))))</f>
        <v>0</v>
      </c>
    </row>
    <row r="28" ht="12" hidden="1" spans="6:21">
      <c r="F28" s="93"/>
      <c r="G28" s="94"/>
      <c r="H28" s="94"/>
      <c r="J28" s="100" t="b">
        <f t="shared" si="1"/>
        <v>0</v>
      </c>
      <c r="K28" s="100" t="b">
        <f t="shared" si="2"/>
        <v>0</v>
      </c>
      <c r="M28" s="99" t="b">
        <f>IF($C$7="1部",'1部'!B15,IF($C$7="2部",'2部'!B15,IF($C$7="3部",'3部'!B15,IF($C$7="4部",'4部'!B15,IF($C$7="5部",'5部'!B15)))))</f>
        <v>0</v>
      </c>
      <c r="N28" s="99" t="b">
        <f>IF($C$7="1部",'1部'!C15,IF($C$7="2部",'2部'!C15,IF($C$7="3部",'3部'!C15,IF($C$7="4部",'4部'!C15,IF($C$7="5部",'5部'!C15)))))</f>
        <v>0</v>
      </c>
      <c r="O28" s="99" t="b">
        <f>IF($C$7="1部",'1部'!D15,IF($C$7="2部",'2部'!D15,IF($C$7="3部",'3部'!D15,IF($C$7="4部",'4部'!D15,IF($C$7="5部",'5部'!D15)))))</f>
        <v>0</v>
      </c>
      <c r="P28" s="99" t="b">
        <f>IF($C$7="1部",'1部'!E15,IF($C$7="2部",'2部'!E15,IF($C$7="3部",'3部'!E15,IF($C$7="4部",'4部'!E15,IF($C$7="5部",'5部'!E15)))))</f>
        <v>0</v>
      </c>
      <c r="Q28" s="99" t="b">
        <f>IF($C$7="1部",'1部'!F15,IF($C$7="2部",'2部'!F15,IF($C$7="3部",'3部'!F15,IF($C$7="4部",'4部'!F15,IF($C$7="5部",'5部'!F15)))))</f>
        <v>0</v>
      </c>
      <c r="R28" s="99" t="b">
        <f>IF($C$7="1部",'1部'!G15,IF($C$7="2部",'2部'!G15,IF($C$7="3部",'3部'!G15,IF($C$7="4部",'4部'!G15,IF($C$7="5部",'5部'!G15)))))</f>
        <v>0</v>
      </c>
      <c r="S28" s="99" t="b">
        <f>IF($C$7="1部",'1部'!H15,IF($C$7="2部",'2部'!H15,IF($C$7="3部",'3部'!H15,IF($C$7="4部",'4部'!H15,IF($C$7="5部",'5部'!H15)))))</f>
        <v>0</v>
      </c>
      <c r="T28" s="99" t="b">
        <f>IF($C$7="1部",'1部'!I15,IF($C$7="2部",'2部'!I15,IF($C$7="3部",'3部'!I15,IF($C$7="4部",'4部'!I15,IF($C$7="5部",'5部'!I15)))))</f>
        <v>0</v>
      </c>
      <c r="U28" s="99" t="b">
        <f>IF($C$7="1部",'1部'!J15,IF($C$7="2部",'2部'!J15,IF($C$7="3部",'3部'!J15,IF($C$7="4部",'4部'!J15,IF($C$7="5部",'5部'!J15)))))</f>
        <v>0</v>
      </c>
    </row>
    <row r="29" hidden="1" spans="6:21">
      <c r="F29" s="93"/>
      <c r="G29" s="94"/>
      <c r="H29" s="94"/>
      <c r="J29" s="100" t="b">
        <f t="shared" si="1"/>
        <v>0</v>
      </c>
      <c r="K29" s="100" t="b">
        <f t="shared" si="2"/>
        <v>0</v>
      </c>
      <c r="M29" s="99" t="b">
        <f>IF($C$7="1部",'1部'!B16,IF($C$7="2部",'2部'!B16,IF($C$7="3部",'3部'!B16,IF($C$7="4部",'4部'!B16,IF($C$7="5部",'5部'!B16)))))</f>
        <v>0</v>
      </c>
      <c r="N29" s="99" t="b">
        <f>IF($C$7="1部",'1部'!C16,IF($C$7="2部",'2部'!C16,IF($C$7="3部",'3部'!C16,IF($C$7="4部",'4部'!C16,IF($C$7="5部",'5部'!C16)))))</f>
        <v>0</v>
      </c>
      <c r="O29" s="99" t="b">
        <f>IF($C$7="1部",'1部'!D16,IF($C$7="2部",'2部'!D16,IF($C$7="3部",'3部'!D16,IF($C$7="4部",'4部'!D16,IF($C$7="5部",'5部'!D16)))))</f>
        <v>0</v>
      </c>
      <c r="P29" s="99" t="b">
        <f>IF($C$7="1部",'1部'!E16,IF($C$7="2部",'2部'!E16,IF($C$7="3部",'3部'!E16,IF($C$7="4部",'4部'!E16,IF($C$7="5部",'5部'!E16)))))</f>
        <v>0</v>
      </c>
      <c r="Q29" s="99" t="b">
        <f>IF($C$7="1部",'1部'!F16,IF($C$7="2部",'2部'!F16,IF($C$7="3部",'3部'!F16,IF($C$7="4部",'4部'!F16,IF($C$7="5部",'5部'!F16)))))</f>
        <v>0</v>
      </c>
      <c r="R29" s="99" t="b">
        <f>IF($C$7="1部",'1部'!G16,IF($C$7="2部",'2部'!G16,IF($C$7="3部",'3部'!G16,IF($C$7="4部",'4部'!G16,IF($C$7="5部",'5部'!G16)))))</f>
        <v>0</v>
      </c>
      <c r="S29" s="99" t="b">
        <f>IF($C$7="1部",'1部'!H16,IF($C$7="2部",'2部'!H16,IF($C$7="3部",'3部'!H16,IF($C$7="4部",'4部'!H16,IF($C$7="5部",'5部'!H16)))))</f>
        <v>0</v>
      </c>
      <c r="T29" s="99" t="b">
        <f>IF($C$7="1部",'1部'!I16,IF($C$7="2部",'2部'!I16,IF($C$7="3部",'3部'!I16,IF($C$7="4部",'4部'!I16,IF($C$7="5部",'5部'!I16)))))</f>
        <v>0</v>
      </c>
      <c r="U29" s="99" t="b">
        <f>IF($C$7="1部",'1部'!J16,IF($C$7="2部",'2部'!J16,IF($C$7="3部",'3部'!J16,IF($C$7="4部",'4部'!J16,IF($C$7="5部",'5部'!J16)))))</f>
        <v>0</v>
      </c>
    </row>
    <row r="30" hidden="1" spans="10:21">
      <c r="J30" s="100" t="b">
        <f t="shared" si="1"/>
        <v>0</v>
      </c>
      <c r="K30" s="100" t="b">
        <f t="shared" si="2"/>
        <v>0</v>
      </c>
      <c r="M30" s="99" t="b">
        <f>IF($C$7="1部",'1部'!B17,IF($C$7="2部",'2部'!B17,IF($C$7="3部",'3部'!B17,IF($C$7="4部",'4部'!B17,IF($C$7="5部",'5部'!B17)))))</f>
        <v>0</v>
      </c>
      <c r="N30" s="99" t="b">
        <f>IF($C$7="1部",'1部'!C17,IF($C$7="2部",'2部'!C17,IF($C$7="3部",'3部'!C17,IF($C$7="4部",'4部'!C17,IF($C$7="5部",'5部'!C17)))))</f>
        <v>0</v>
      </c>
      <c r="O30" s="99" t="b">
        <f>IF($C$7="1部",'1部'!D17,IF($C$7="2部",'2部'!D17,IF($C$7="3部",'3部'!D17,IF($C$7="4部",'4部'!D17,IF($C$7="5部",'5部'!D17)))))</f>
        <v>0</v>
      </c>
      <c r="P30" s="99" t="b">
        <f>IF($C$7="1部",'1部'!E17,IF($C$7="2部",'2部'!E17,IF($C$7="3部",'3部'!E17,IF($C$7="4部",'4部'!E17,IF($C$7="5部",'5部'!E17)))))</f>
        <v>0</v>
      </c>
      <c r="Q30" s="99" t="b">
        <f>IF($C$7="1部",'1部'!F17,IF($C$7="2部",'2部'!F17,IF($C$7="3部",'3部'!F17,IF($C$7="4部",'4部'!F17,IF($C$7="5部",'5部'!F17)))))</f>
        <v>0</v>
      </c>
      <c r="R30" s="99" t="b">
        <f>IF($C$7="1部",'1部'!G17,IF($C$7="2部",'2部'!G17,IF($C$7="3部",'3部'!G17,IF($C$7="4部",'4部'!G17,IF($C$7="5部",'5部'!G17)))))</f>
        <v>0</v>
      </c>
      <c r="S30" s="99" t="b">
        <f>IF($C$7="1部",'1部'!H17,IF($C$7="2部",'2部'!H17,IF($C$7="3部",'3部'!H17,IF($C$7="4部",'4部'!H17,IF($C$7="5部",'5部'!H17)))))</f>
        <v>0</v>
      </c>
      <c r="T30" s="99" t="b">
        <f>IF($C$7="1部",'1部'!I17,IF($C$7="2部",'2部'!I17,IF($C$7="3部",'3部'!I17,IF($C$7="4部",'4部'!I17,IF($C$7="5部",'5部'!I17)))))</f>
        <v>0</v>
      </c>
      <c r="U30" s="99" t="b">
        <f>IF($C$7="1部",'1部'!J17,IF($C$7="2部",'2部'!J17,IF($C$7="3部",'3部'!J17,IF($C$7="4部",'4部'!J17,IF($C$7="5部",'5部'!J17)))))</f>
        <v>0</v>
      </c>
    </row>
    <row r="31" hidden="1" spans="10:21">
      <c r="J31" s="100" t="b">
        <f t="shared" si="1"/>
        <v>0</v>
      </c>
      <c r="K31" s="100" t="b">
        <f t="shared" si="2"/>
        <v>0</v>
      </c>
      <c r="M31" s="99" t="b">
        <f>IF($C$7="1部",'1部'!B18,IF($C$7="2部",'2部'!B18,IF($C$7="3部",'3部'!B18,IF($C$7="4部",'4部'!B18,IF($C$7="5部",'5部'!B18)))))</f>
        <v>0</v>
      </c>
      <c r="N31" s="99" t="b">
        <f>IF($C$7="1部",'1部'!C18,IF($C$7="2部",'2部'!C18,IF($C$7="3部",'3部'!C18,IF($C$7="4部",'4部'!C18,IF($C$7="5部",'5部'!C18)))))</f>
        <v>0</v>
      </c>
      <c r="O31" s="99" t="b">
        <f>IF($C$7="1部",'1部'!D18,IF($C$7="2部",'2部'!D18,IF($C$7="3部",'3部'!D18,IF($C$7="4部",'4部'!D18,IF($C$7="5部",'5部'!D18)))))</f>
        <v>0</v>
      </c>
      <c r="P31" s="99" t="b">
        <f>IF($C$7="1部",'1部'!E18,IF($C$7="2部",'2部'!E18,IF($C$7="3部",'3部'!E18,IF($C$7="4部",'4部'!E18,IF($C$7="5部",'5部'!E18)))))</f>
        <v>0</v>
      </c>
      <c r="Q31" s="99" t="b">
        <f>IF($C$7="1部",'1部'!F18,IF($C$7="2部",'2部'!F18,IF($C$7="3部",'3部'!F18,IF($C$7="4部",'4部'!F18,IF($C$7="5部",'5部'!F18)))))</f>
        <v>0</v>
      </c>
      <c r="R31" s="99" t="b">
        <f>IF($C$7="1部",'1部'!G18,IF($C$7="2部",'2部'!G18,IF($C$7="3部",'3部'!G18,IF($C$7="4部",'4部'!G18,IF($C$7="5部",'5部'!G18)))))</f>
        <v>0</v>
      </c>
      <c r="S31" s="99" t="b">
        <f>IF($C$7="1部",'1部'!H18,IF($C$7="2部",'2部'!H18,IF($C$7="3部",'3部'!H18,IF($C$7="4部",'4部'!H18,IF($C$7="5部",'5部'!H18)))))</f>
        <v>0</v>
      </c>
      <c r="T31" s="99" t="b">
        <f>IF($C$7="1部",'1部'!I18,IF($C$7="2部",'2部'!I18,IF($C$7="3部",'3部'!I18,IF($C$7="4部",'4部'!I18,IF($C$7="5部",'5部'!I18)))))</f>
        <v>0</v>
      </c>
      <c r="U31" s="99" t="b">
        <f>IF($C$7="1部",'1部'!J18,IF($C$7="2部",'2部'!J18,IF($C$7="3部",'3部'!J18,IF($C$7="4部",'4部'!J18,IF($C$7="5部",'5部'!J18)))))</f>
        <v>0</v>
      </c>
    </row>
    <row r="32" hidden="1" spans="10:21">
      <c r="J32" s="100" t="b">
        <f t="shared" si="1"/>
        <v>0</v>
      </c>
      <c r="K32" s="100" t="b">
        <f t="shared" si="2"/>
        <v>0</v>
      </c>
      <c r="M32" s="99" t="b">
        <f>IF($C$7="1部",'1部'!B19,IF($C$7="2部",'2部'!B19,IF($C$7="3部",'3部'!B19,IF($C$7="4部",'4部'!B19,IF($C$7="5部",'5部'!B19)))))</f>
        <v>0</v>
      </c>
      <c r="N32" s="99" t="b">
        <f>IF($C$7="1部",'1部'!C19,IF($C$7="2部",'2部'!C19,IF($C$7="3部",'3部'!C19,IF($C$7="4部",'4部'!C19,IF($C$7="5部",'5部'!C19)))))</f>
        <v>0</v>
      </c>
      <c r="O32" s="99" t="b">
        <f>IF($C$7="1部",'1部'!D19,IF($C$7="2部",'2部'!D19,IF($C$7="3部",'3部'!D19,IF($C$7="4部",'4部'!D19,IF($C$7="5部",'5部'!D19)))))</f>
        <v>0</v>
      </c>
      <c r="P32" s="99" t="b">
        <f>IF($C$7="1部",'1部'!E19,IF($C$7="2部",'2部'!E19,IF($C$7="3部",'3部'!E19,IF($C$7="4部",'4部'!E19,IF($C$7="5部",'5部'!E19)))))</f>
        <v>0</v>
      </c>
      <c r="Q32" s="99" t="b">
        <f>IF($C$7="1部",'1部'!F19,IF($C$7="2部",'2部'!F19,IF($C$7="3部",'3部'!F19,IF($C$7="4部",'4部'!F19,IF($C$7="5部",'5部'!F19)))))</f>
        <v>0</v>
      </c>
      <c r="R32" s="99" t="b">
        <f>IF($C$7="1部",'1部'!G19,IF($C$7="2部",'2部'!G19,IF($C$7="3部",'3部'!G19,IF($C$7="4部",'4部'!G19,IF($C$7="5部",'5部'!G19)))))</f>
        <v>0</v>
      </c>
      <c r="S32" s="99" t="b">
        <f>IF($C$7="1部",'1部'!H19,IF($C$7="2部",'2部'!H19,IF($C$7="3部",'3部'!H19,IF($C$7="4部",'4部'!H19,IF($C$7="5部",'5部'!H19)))))</f>
        <v>0</v>
      </c>
      <c r="T32" s="99" t="b">
        <f>IF($C$7="1部",'1部'!I19,IF($C$7="2部",'2部'!I19,IF($C$7="3部",'3部'!I19,IF($C$7="4部",'4部'!I19,IF($C$7="5部",'5部'!I19)))))</f>
        <v>0</v>
      </c>
      <c r="U32" s="99" t="b">
        <f>IF($C$7="1部",'1部'!J19,IF($C$7="2部",'2部'!J19,IF($C$7="3部",'3部'!J19,IF($C$7="4部",'4部'!J19,IF($C$7="5部",'5部'!J19)))))</f>
        <v>0</v>
      </c>
    </row>
    <row r="33" hidden="1" spans="10:21">
      <c r="J33" s="100" t="b">
        <f t="shared" si="1"/>
        <v>0</v>
      </c>
      <c r="K33" s="100" t="b">
        <f t="shared" si="2"/>
        <v>0</v>
      </c>
      <c r="M33" s="99" t="b">
        <f>IF($C$7="1部",'1部'!B20,IF($C$7="2部",'2部'!B20,IF($C$7="3部",'3部'!B20,IF($C$7="4部",'4部'!B20,IF($C$7="5部",'5部'!B20)))))</f>
        <v>0</v>
      </c>
      <c r="N33" s="99" t="b">
        <f>IF($C$7="1部",'1部'!C20,IF($C$7="2部",'2部'!C20,IF($C$7="3部",'3部'!C20,IF($C$7="4部",'4部'!C20,IF($C$7="5部",'5部'!C20)))))</f>
        <v>0</v>
      </c>
      <c r="O33" s="99" t="b">
        <f>IF($C$7="1部",'1部'!D20,IF($C$7="2部",'2部'!D20,IF($C$7="3部",'3部'!D20,IF($C$7="4部",'4部'!D20,IF($C$7="5部",'5部'!D20)))))</f>
        <v>0</v>
      </c>
      <c r="P33" s="99" t="b">
        <f>IF($C$7="1部",'1部'!E20,IF($C$7="2部",'2部'!E20,IF($C$7="3部",'3部'!E20,IF($C$7="4部",'4部'!E20,IF($C$7="5部",'5部'!E20)))))</f>
        <v>0</v>
      </c>
      <c r="Q33" s="99" t="b">
        <f>IF($C$7="1部",'1部'!F20,IF($C$7="2部",'2部'!F20,IF($C$7="3部",'3部'!F20,IF($C$7="4部",'4部'!F20,IF($C$7="5部",'5部'!F20)))))</f>
        <v>0</v>
      </c>
      <c r="R33" s="99" t="b">
        <f>IF($C$7="1部",'1部'!G20,IF($C$7="2部",'2部'!G20,IF($C$7="3部",'3部'!G20,IF($C$7="4部",'4部'!G20,IF($C$7="5部",'5部'!G20)))))</f>
        <v>0</v>
      </c>
      <c r="S33" s="99" t="b">
        <f>IF($C$7="1部",'1部'!H20,IF($C$7="2部",'2部'!H20,IF($C$7="3部",'3部'!H20,IF($C$7="4部",'4部'!H20,IF($C$7="5部",'5部'!H20)))))</f>
        <v>0</v>
      </c>
      <c r="T33" s="99" t="b">
        <f>IF($C$7="1部",'1部'!I20,IF($C$7="2部",'2部'!I20,IF($C$7="3部",'3部'!I20,IF($C$7="4部",'4部'!I20,IF($C$7="5部",'5部'!I20)))))</f>
        <v>0</v>
      </c>
      <c r="U33" s="99" t="b">
        <f>IF($C$7="1部",'1部'!J20,IF($C$7="2部",'2部'!J20,IF($C$7="3部",'3部'!J20,IF($C$7="4部",'4部'!J20,IF($C$7="5部",'5部'!J20)))))</f>
        <v>0</v>
      </c>
    </row>
    <row r="34" hidden="1" spans="10:21">
      <c r="J34" s="100" t="b">
        <f t="shared" si="1"/>
        <v>0</v>
      </c>
      <c r="K34" s="100" t="b">
        <f t="shared" si="2"/>
        <v>0</v>
      </c>
      <c r="M34" s="99" t="b">
        <f>IF($C$7="1部",'1部'!B21,IF($C$7="2部",'2部'!B21,IF($C$7="3部",'3部'!B21,IF($C$7="4部",'4部'!B21,IF($C$7="5部",'5部'!B21)))))</f>
        <v>0</v>
      </c>
      <c r="N34" s="99" t="b">
        <f>IF($C$7="1部",'1部'!C21,IF($C$7="2部",'2部'!C21,IF($C$7="3部",'3部'!C21,IF($C$7="4部",'4部'!C21,IF($C$7="5部",'5部'!C21)))))</f>
        <v>0</v>
      </c>
      <c r="O34" s="99" t="b">
        <f>IF($C$7="1部",'1部'!D21,IF($C$7="2部",'2部'!D21,IF($C$7="3部",'3部'!D21,IF($C$7="4部",'4部'!D21,IF($C$7="5部",'5部'!D21)))))</f>
        <v>0</v>
      </c>
      <c r="P34" s="99" t="b">
        <f>IF($C$7="1部",'1部'!E21,IF($C$7="2部",'2部'!E21,IF($C$7="3部",'3部'!E21,IF($C$7="4部",'4部'!E21,IF($C$7="5部",'5部'!E21)))))</f>
        <v>0</v>
      </c>
      <c r="Q34" s="99" t="b">
        <f>IF($C$7="1部",'1部'!F21,IF($C$7="2部",'2部'!F21,IF($C$7="3部",'3部'!F21,IF($C$7="4部",'4部'!F21,IF($C$7="5部",'5部'!F21)))))</f>
        <v>0</v>
      </c>
      <c r="R34" s="99" t="b">
        <f>IF($C$7="1部",'1部'!G21,IF($C$7="2部",'2部'!G21,IF($C$7="3部",'3部'!G21,IF($C$7="4部",'4部'!G21,IF($C$7="5部",'5部'!G21)))))</f>
        <v>0</v>
      </c>
      <c r="S34" s="99" t="b">
        <f>IF($C$7="1部",'1部'!H21,IF($C$7="2部",'2部'!H21,IF($C$7="3部",'3部'!H21,IF($C$7="4部",'4部'!H21,IF($C$7="5部",'5部'!H21)))))</f>
        <v>0</v>
      </c>
      <c r="T34" s="99" t="b">
        <f>IF($C$7="1部",'1部'!I21,IF($C$7="2部",'2部'!I21,IF($C$7="3部",'3部'!I21,IF($C$7="4部",'4部'!I21,IF($C$7="5部",'5部'!I21)))))</f>
        <v>0</v>
      </c>
      <c r="U34" s="99" t="b">
        <f>IF($C$7="1部",'1部'!J21,IF($C$7="2部",'2部'!J21,IF($C$7="3部",'3部'!J21,IF($C$7="4部",'4部'!J21,IF($C$7="5部",'5部'!J21)))))</f>
        <v>0</v>
      </c>
    </row>
    <row r="35" hidden="1" spans="10:21">
      <c r="J35" s="100" t="b">
        <f t="shared" si="1"/>
        <v>0</v>
      </c>
      <c r="K35" s="100" t="b">
        <f t="shared" si="2"/>
        <v>0</v>
      </c>
      <c r="M35" s="99" t="b">
        <f>IF($C$7="1部",'1部'!B22,IF($C$7="2部",'2部'!B22,IF($C$7="3部",'3部'!B22,IF($C$7="4部",'4部'!B22,IF($C$7="5部",'5部'!B22)))))</f>
        <v>0</v>
      </c>
      <c r="N35" s="99" t="b">
        <f>IF($C$7="1部",'1部'!C22,IF($C$7="2部",'2部'!C22,IF($C$7="3部",'3部'!C22,IF($C$7="4部",'4部'!C22,IF($C$7="5部",'5部'!C22)))))</f>
        <v>0</v>
      </c>
      <c r="O35" s="99" t="b">
        <f>IF($C$7="1部",'1部'!D22,IF($C$7="2部",'2部'!D22,IF($C$7="3部",'3部'!D22,IF($C$7="4部",'4部'!D22,IF($C$7="5部",'5部'!D22)))))</f>
        <v>0</v>
      </c>
      <c r="P35" s="99" t="b">
        <f>IF($C$7="1部",'1部'!E22,IF($C$7="2部",'2部'!E22,IF($C$7="3部",'3部'!E22,IF($C$7="4部",'4部'!E22,IF($C$7="5部",'5部'!E22)))))</f>
        <v>0</v>
      </c>
      <c r="Q35" s="99" t="b">
        <f>IF($C$7="1部",'1部'!F22,IF($C$7="2部",'2部'!F22,IF($C$7="3部",'3部'!F22,IF($C$7="4部",'4部'!F22,IF($C$7="5部",'5部'!F22)))))</f>
        <v>0</v>
      </c>
      <c r="R35" s="99" t="b">
        <f>IF($C$7="1部",'1部'!G22,IF($C$7="2部",'2部'!G22,IF($C$7="3部",'3部'!G22,IF($C$7="4部",'4部'!G22,IF($C$7="5部",'5部'!G22)))))</f>
        <v>0</v>
      </c>
      <c r="S35" s="99" t="b">
        <f>IF($C$7="1部",'1部'!H22,IF($C$7="2部",'2部'!H22,IF($C$7="3部",'3部'!H22,IF($C$7="4部",'4部'!H22,IF($C$7="5部",'5部'!H22)))))</f>
        <v>0</v>
      </c>
      <c r="T35" s="99" t="b">
        <f>IF($C$7="1部",'1部'!I22,IF($C$7="2部",'2部'!I22,IF($C$7="3部",'3部'!I22,IF($C$7="4部",'4部'!I22,IF($C$7="5部",'5部'!I22)))))</f>
        <v>0</v>
      </c>
      <c r="U35" s="99" t="b">
        <f>IF($C$7="1部",'1部'!J22,IF($C$7="2部",'2部'!J22,IF($C$7="3部",'3部'!J22,IF($C$7="4部",'4部'!J22,IF($C$7="5部",'5部'!J22)))))</f>
        <v>0</v>
      </c>
    </row>
    <row r="36" hidden="1" spans="10:21">
      <c r="J36" s="100" t="b">
        <f t="shared" si="1"/>
        <v>0</v>
      </c>
      <c r="K36" s="100" t="b">
        <f t="shared" si="2"/>
        <v>0</v>
      </c>
      <c r="M36" s="99" t="b">
        <f>IF($C$7="1部",'1部'!B23,IF($C$7="2部",'2部'!B23,IF($C$7="3部",'3部'!B23,IF($C$7="4部",'4部'!B23,IF($C$7="5部",'5部'!B23)))))</f>
        <v>0</v>
      </c>
      <c r="N36" s="99" t="b">
        <f>IF($C$7="1部",'1部'!C23,IF($C$7="2部",'2部'!C23,IF($C$7="3部",'3部'!C23,IF($C$7="4部",'4部'!C23,IF($C$7="5部",'5部'!C23)))))</f>
        <v>0</v>
      </c>
      <c r="O36" s="99" t="b">
        <f>IF($C$7="1部",'1部'!D23,IF($C$7="2部",'2部'!D23,IF($C$7="3部",'3部'!D23,IF($C$7="4部",'4部'!D23,IF($C$7="5部",'5部'!D23)))))</f>
        <v>0</v>
      </c>
      <c r="P36" s="99" t="b">
        <f>IF($C$7="1部",'1部'!E23,IF($C$7="2部",'2部'!E23,IF($C$7="3部",'3部'!E23,IF($C$7="4部",'4部'!E23,IF($C$7="5部",'5部'!E23)))))</f>
        <v>0</v>
      </c>
      <c r="Q36" s="99" t="b">
        <f>IF($C$7="1部",'1部'!F23,IF($C$7="2部",'2部'!F23,IF($C$7="3部",'3部'!F23,IF($C$7="4部",'4部'!F23,IF($C$7="5部",'5部'!F23)))))</f>
        <v>0</v>
      </c>
      <c r="R36" s="99" t="b">
        <f>IF($C$7="1部",'1部'!G23,IF($C$7="2部",'2部'!G23,IF($C$7="3部",'3部'!G23,IF($C$7="4部",'4部'!G23,IF($C$7="5部",'5部'!G23)))))</f>
        <v>0</v>
      </c>
      <c r="S36" s="99" t="b">
        <f>IF($C$7="1部",'1部'!H23,IF($C$7="2部",'2部'!H23,IF($C$7="3部",'3部'!H23,IF($C$7="4部",'4部'!H23,IF($C$7="5部",'5部'!H23)))))</f>
        <v>0</v>
      </c>
      <c r="T36" s="99" t="b">
        <f>IF($C$7="1部",'1部'!I23,IF($C$7="2部",'2部'!I23,IF($C$7="3部",'3部'!I23,IF($C$7="4部",'4部'!I23,IF($C$7="5部",'5部'!I23)))))</f>
        <v>0</v>
      </c>
      <c r="U36" s="99" t="b">
        <f>IF($C$7="1部",'1部'!J23,IF($C$7="2部",'2部'!J23,IF($C$7="3部",'3部'!J23,IF($C$7="4部",'4部'!J23,IF($C$7="5部",'5部'!J23)))))</f>
        <v>0</v>
      </c>
    </row>
    <row r="37" hidden="1" spans="10:21">
      <c r="J37" s="100" t="b">
        <f t="shared" si="1"/>
        <v>0</v>
      </c>
      <c r="K37" s="100" t="b">
        <f t="shared" si="2"/>
        <v>0</v>
      </c>
      <c r="M37" s="99" t="b">
        <f>IF($C$7="1部",'1部'!B24,IF($C$7="2部",'2部'!B24,IF($C$7="3部",'3部'!B24,IF($C$7="4部",'4部'!B24,IF($C$7="5部",'5部'!B24)))))</f>
        <v>0</v>
      </c>
      <c r="N37" s="99" t="b">
        <f>IF($C$7="1部",'1部'!C24,IF($C$7="2部",'2部'!C24,IF($C$7="3部",'3部'!C24,IF($C$7="4部",'4部'!C24,IF($C$7="5部",'5部'!C24)))))</f>
        <v>0</v>
      </c>
      <c r="O37" s="99" t="b">
        <f>IF($C$7="1部",'1部'!D24,IF($C$7="2部",'2部'!D24,IF($C$7="3部",'3部'!D24,IF($C$7="4部",'4部'!D24,IF($C$7="5部",'5部'!D24)))))</f>
        <v>0</v>
      </c>
      <c r="P37" s="99" t="b">
        <f>IF($C$7="1部",'1部'!E24,IF($C$7="2部",'2部'!E24,IF($C$7="3部",'3部'!E24,IF($C$7="4部",'4部'!E24,IF($C$7="5部",'5部'!E24)))))</f>
        <v>0</v>
      </c>
      <c r="Q37" s="99" t="b">
        <f>IF($C$7="1部",'1部'!F24,IF($C$7="2部",'2部'!F24,IF($C$7="3部",'3部'!F24,IF($C$7="4部",'4部'!F24,IF($C$7="5部",'5部'!F24)))))</f>
        <v>0</v>
      </c>
      <c r="R37" s="99" t="b">
        <f>IF($C$7="1部",'1部'!G24,IF($C$7="2部",'2部'!G24,IF($C$7="3部",'3部'!G24,IF($C$7="4部",'4部'!G24,IF($C$7="5部",'5部'!G24)))))</f>
        <v>0</v>
      </c>
      <c r="S37" s="99" t="b">
        <f>IF($C$7="1部",'1部'!H24,IF($C$7="2部",'2部'!H24,IF($C$7="3部",'3部'!H24,IF($C$7="4部",'4部'!H24,IF($C$7="5部",'5部'!H24)))))</f>
        <v>0</v>
      </c>
      <c r="T37" s="99" t="b">
        <f>IF($C$7="1部",'1部'!I24,IF($C$7="2部",'2部'!I24,IF($C$7="3部",'3部'!I24,IF($C$7="4部",'4部'!I24,IF($C$7="5部",'5部'!I24)))))</f>
        <v>0</v>
      </c>
      <c r="U37" s="99" t="b">
        <f>IF($C$7="1部",'1部'!J24,IF($C$7="2部",'2部'!J24,IF($C$7="3部",'3部'!J24,IF($C$7="4部",'4部'!J24,IF($C$7="5部",'5部'!J24)))))</f>
        <v>0</v>
      </c>
    </row>
    <row r="38" hidden="1" spans="10:21">
      <c r="J38" s="100" t="b">
        <f t="shared" si="1"/>
        <v>0</v>
      </c>
      <c r="K38" s="100" t="b">
        <f t="shared" si="2"/>
        <v>0</v>
      </c>
      <c r="M38" s="99" t="b">
        <f>IF($C$7="1部",'1部'!B25,IF($C$7="2部",'2部'!B25,IF($C$7="3部",'3部'!B25,IF($C$7="4部",'4部'!B25,IF($C$7="5部",'5部'!B25)))))</f>
        <v>0</v>
      </c>
      <c r="N38" s="99" t="b">
        <f>IF($C$7="1部",'1部'!C25,IF($C$7="2部",'2部'!C25,IF($C$7="3部",'3部'!C25,IF($C$7="4部",'4部'!C25,IF($C$7="5部",'5部'!C25)))))</f>
        <v>0</v>
      </c>
      <c r="O38" s="99" t="b">
        <f>IF($C$7="1部",'1部'!D25,IF($C$7="2部",'2部'!D25,IF($C$7="3部",'3部'!D25,IF($C$7="4部",'4部'!D25,IF($C$7="5部",'5部'!D25)))))</f>
        <v>0</v>
      </c>
      <c r="P38" s="99" t="b">
        <f>IF($C$7="1部",'1部'!E25,IF($C$7="2部",'2部'!E25,IF($C$7="3部",'3部'!E25,IF($C$7="4部",'4部'!E25,IF($C$7="5部",'5部'!E25)))))</f>
        <v>0</v>
      </c>
      <c r="Q38" s="99" t="b">
        <f>IF($C$7="1部",'1部'!F25,IF($C$7="2部",'2部'!F25,IF($C$7="3部",'3部'!F25,IF($C$7="4部",'4部'!F25,IF($C$7="5部",'5部'!F25)))))</f>
        <v>0</v>
      </c>
      <c r="R38" s="99" t="b">
        <f>IF($C$7="1部",'1部'!G25,IF($C$7="2部",'2部'!G25,IF($C$7="3部",'3部'!G25,IF($C$7="4部",'4部'!G25,IF($C$7="5部",'5部'!G25)))))</f>
        <v>0</v>
      </c>
      <c r="S38" s="99" t="b">
        <f>IF($C$7="1部",'1部'!H25,IF($C$7="2部",'2部'!H25,IF($C$7="3部",'3部'!H25,IF($C$7="4部",'4部'!H25,IF($C$7="5部",'5部'!H25)))))</f>
        <v>0</v>
      </c>
      <c r="T38" s="99" t="b">
        <f>IF($C$7="1部",'1部'!I25,IF($C$7="2部",'2部'!I25,IF($C$7="3部",'3部'!I25,IF($C$7="4部",'4部'!I25,IF($C$7="5部",'5部'!I25)))))</f>
        <v>0</v>
      </c>
      <c r="U38" s="99" t="b">
        <f>IF($C$7="1部",'1部'!J25,IF($C$7="2部",'2部'!J25,IF($C$7="3部",'3部'!J25,IF($C$7="4部",'4部'!J25,IF($C$7="5部",'5部'!J25)))))</f>
        <v>0</v>
      </c>
    </row>
    <row r="39" hidden="1" spans="10:21">
      <c r="J39" s="100" t="b">
        <f t="shared" si="1"/>
        <v>0</v>
      </c>
      <c r="K39" s="100" t="b">
        <f t="shared" si="2"/>
        <v>0</v>
      </c>
      <c r="M39" s="99" t="b">
        <f>IF($C$7="1部",'1部'!B26,IF($C$7="2部",'2部'!B26,IF($C$7="3部",'3部'!B26,IF($C$7="4部",'4部'!B26,IF($C$7="5部",'5部'!B26)))))</f>
        <v>0</v>
      </c>
      <c r="N39" s="99" t="b">
        <f>IF($C$7="1部",'1部'!C26,IF($C$7="2部",'2部'!C26,IF($C$7="3部",'3部'!C26,IF($C$7="4部",'4部'!C26,IF($C$7="5部",'5部'!C26)))))</f>
        <v>0</v>
      </c>
      <c r="O39" s="99" t="b">
        <f>IF($C$7="1部",'1部'!D26,IF($C$7="2部",'2部'!D26,IF($C$7="3部",'3部'!D26,IF($C$7="4部",'4部'!D26,IF($C$7="5部",'5部'!D26)))))</f>
        <v>0</v>
      </c>
      <c r="P39" s="99" t="b">
        <f>IF($C$7="1部",'1部'!E26,IF($C$7="2部",'2部'!E26,IF($C$7="3部",'3部'!E26,IF($C$7="4部",'4部'!E26,IF($C$7="5部",'5部'!E26)))))</f>
        <v>0</v>
      </c>
      <c r="Q39" s="99" t="b">
        <f>IF($C$7="1部",'1部'!F26,IF($C$7="2部",'2部'!F26,IF($C$7="3部",'3部'!F26,IF($C$7="4部",'4部'!F26,IF($C$7="5部",'5部'!F26)))))</f>
        <v>0</v>
      </c>
      <c r="R39" s="99" t="b">
        <f>IF($C$7="1部",'1部'!G26,IF($C$7="2部",'2部'!G26,IF($C$7="3部",'3部'!G26,IF($C$7="4部",'4部'!G26,IF($C$7="5部",'5部'!G26)))))</f>
        <v>0</v>
      </c>
      <c r="S39" s="99" t="b">
        <f>IF($C$7="1部",'1部'!H26,IF($C$7="2部",'2部'!H26,IF($C$7="3部",'3部'!H26,IF($C$7="4部",'4部'!H26,IF($C$7="5部",'5部'!H26)))))</f>
        <v>0</v>
      </c>
      <c r="T39" s="99" t="b">
        <f>IF($C$7="1部",'1部'!I26,IF($C$7="2部",'2部'!I26,IF($C$7="3部",'3部'!I26,IF($C$7="4部",'4部'!I26,IF($C$7="5部",'5部'!I26)))))</f>
        <v>0</v>
      </c>
      <c r="U39" s="99" t="b">
        <f>IF($C$7="1部",'1部'!J26,IF($C$7="2部",'2部'!J26,IF($C$7="3部",'3部'!J26,IF($C$7="4部",'4部'!J26,IF($C$7="5部",'5部'!J26)))))</f>
        <v>0</v>
      </c>
    </row>
    <row r="40" ht="12" hidden="1" spans="10:21">
      <c r="J40" s="101" t="b">
        <f t="shared" si="1"/>
        <v>0</v>
      </c>
      <c r="K40" s="101" t="b">
        <f t="shared" si="2"/>
        <v>0</v>
      </c>
      <c r="M40" s="99" t="b">
        <f>IF($C$7="1部",'1部'!B27,IF($C$7="2部",'2部'!B27,IF($C$7="3部",'3部'!B27,IF($C$7="4部",'4部'!B27,IF($C$7="5部",'5部'!B27)))))</f>
        <v>0</v>
      </c>
      <c r="N40" s="99" t="b">
        <f>IF($C$7="1部",'1部'!C27,IF($C$7="2部",'2部'!C27,IF($C$7="3部",'3部'!C27,IF($C$7="4部",'4部'!C27,IF($C$7="5部",'5部'!C27)))))</f>
        <v>0</v>
      </c>
      <c r="O40" s="99" t="b">
        <f>IF($C$7="1部",'1部'!D27,IF($C$7="2部",'2部'!D27,IF($C$7="3部",'3部'!D27,IF($C$7="4部",'4部'!D27,IF($C$7="5部",'5部'!D27)))))</f>
        <v>0</v>
      </c>
      <c r="P40" s="99" t="b">
        <f>IF($C$7="1部",'1部'!E27,IF($C$7="2部",'2部'!E27,IF($C$7="3部",'3部'!E27,IF($C$7="4部",'4部'!E27,IF($C$7="5部",'5部'!E27)))))</f>
        <v>0</v>
      </c>
      <c r="Q40" s="99" t="b">
        <f>IF($C$7="1部",'1部'!F27,IF($C$7="2部",'2部'!F27,IF($C$7="3部",'3部'!F27,IF($C$7="4部",'4部'!F27,IF($C$7="5部",'5部'!F27)))))</f>
        <v>0</v>
      </c>
      <c r="R40" s="99" t="b">
        <f>IF($C$7="1部",'1部'!G27,IF($C$7="2部",'2部'!G27,IF($C$7="3部",'3部'!G27,IF($C$7="4部",'4部'!G27,IF($C$7="5部",'5部'!G27)))))</f>
        <v>0</v>
      </c>
      <c r="S40" s="99" t="b">
        <f>IF($C$7="1部",'1部'!H27,IF($C$7="2部",'2部'!H27,IF($C$7="3部",'3部'!H27,IF($C$7="4部",'4部'!H27,IF($C$7="5部",'5部'!H27)))))</f>
        <v>0</v>
      </c>
      <c r="T40" s="99" t="b">
        <f>IF($C$7="1部",'1部'!I27,IF($C$7="2部",'2部'!I27,IF($C$7="3部",'3部'!I27,IF($C$7="4部",'4部'!I27,IF($C$7="5部",'5部'!I27)))))</f>
        <v>0</v>
      </c>
      <c r="U40" s="99" t="b">
        <f>IF($C$7="1部",'1部'!J27,IF($C$7="2部",'2部'!J27,IF($C$7="3部",'3部'!J27,IF($C$7="4部",'4部'!J27,IF($C$7="5部",'5部'!J27)))))</f>
        <v>0</v>
      </c>
    </row>
    <row r="41" hidden="1"/>
    <row r="44" spans="1:8">
      <c r="A44" s="64" t="s">
        <v>24</v>
      </c>
      <c r="B44" s="64"/>
      <c r="C44" s="64"/>
      <c r="D44" s="64"/>
      <c r="E44" s="64"/>
      <c r="F44" s="64"/>
      <c r="G44" s="64"/>
      <c r="H44" s="64"/>
    </row>
    <row r="45" spans="1:8">
      <c r="A45" s="64"/>
      <c r="B45" s="64"/>
      <c r="C45" s="64"/>
      <c r="D45" s="64"/>
      <c r="E45" s="64"/>
      <c r="F45" s="64"/>
      <c r="G45" s="64"/>
      <c r="H45" s="64"/>
    </row>
  </sheetData>
  <mergeCells count="20">
    <mergeCell ref="A1:F1"/>
    <mergeCell ref="C6:E6"/>
    <mergeCell ref="C7:E7"/>
    <mergeCell ref="B9:C9"/>
    <mergeCell ref="D9:F9"/>
    <mergeCell ref="B10:C10"/>
    <mergeCell ref="E10:F10"/>
    <mergeCell ref="A11:A12"/>
    <mergeCell ref="A13:A14"/>
    <mergeCell ref="A15:A16"/>
    <mergeCell ref="C11:C12"/>
    <mergeCell ref="C13:C14"/>
    <mergeCell ref="C15:C16"/>
    <mergeCell ref="D11:D12"/>
    <mergeCell ref="D13:D14"/>
    <mergeCell ref="D15:D16"/>
    <mergeCell ref="E11:E12"/>
    <mergeCell ref="E13:E14"/>
    <mergeCell ref="E15:E16"/>
    <mergeCell ref="A44:F45"/>
  </mergeCells>
  <dataValidations count="4">
    <dataValidation type="list" allowBlank="1" showInputMessage="1" showErrorMessage="1" sqref="C7:E7">
      <formula1>($B$20:$B$25)</formula1>
    </dataValidation>
    <dataValidation type="list" allowBlank="1" showInputMessage="1" showErrorMessage="1" sqref="B10:C10 E10:F10">
      <formula1>$F$20:$F$29</formula1>
    </dataValidation>
    <dataValidation type="list" allowBlank="1" showInputMessage="1" showErrorMessage="1" sqref="B11:B18">
      <formula1>$J$21:$J$40</formula1>
    </dataValidation>
    <dataValidation type="list" allowBlank="1" showInputMessage="1" showErrorMessage="1" sqref="F11:F18">
      <formula1>$K$21:$K$40</formula1>
    </dataValidation>
  </dataValidations>
  <pageMargins left="1.24" right="0.787" top="0.4" bottom="0.36" header="0.31" footer="0.33"/>
  <pageSetup paperSize="9" scale="25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2"/>
  <sheetViews>
    <sheetView topLeftCell="A3" workbookViewId="0">
      <selection activeCell="I16" sqref="I16"/>
    </sheetView>
  </sheetViews>
  <sheetFormatPr defaultColWidth="9" defaultRowHeight="13.5"/>
  <cols>
    <col min="1" max="1" width="4.21666666666667" customWidth="1"/>
    <col min="3" max="3" width="2.66666666666667" customWidth="1"/>
    <col min="4" max="4" width="3.10833333333333" customWidth="1"/>
    <col min="5" max="5" width="2.66666666666667" customWidth="1"/>
    <col min="7" max="7" width="6.21666666666667" customWidth="1"/>
  </cols>
  <sheetData>
    <row r="1" s="40" customFormat="1" ht="14.25" spans="2:5">
      <c r="B1" s="41" t="s">
        <v>25</v>
      </c>
      <c r="C1" s="43"/>
      <c r="D1" s="43"/>
      <c r="E1" s="43"/>
    </row>
    <row r="2" s="40" customFormat="1" ht="10.5" customHeight="1" spans="2:5">
      <c r="B2" s="41"/>
      <c r="C2" s="43"/>
      <c r="D2" s="43"/>
      <c r="E2" s="43"/>
    </row>
    <row r="3" s="41" customFormat="1" ht="22.5" customHeight="1" spans="1:7">
      <c r="A3" s="44"/>
      <c r="B3" s="45" t="s">
        <v>3</v>
      </c>
      <c r="C3" s="45" t="s">
        <v>4</v>
      </c>
      <c r="D3" s="45"/>
      <c r="E3" s="45"/>
      <c r="F3" s="45" t="s">
        <v>26</v>
      </c>
      <c r="G3" s="44"/>
    </row>
    <row r="4" s="42" customFormat="1" ht="19.5" customHeight="1" spans="1:6">
      <c r="A4" s="46"/>
      <c r="B4" s="47" t="s">
        <v>27</v>
      </c>
      <c r="C4" s="47" t="s">
        <v>28</v>
      </c>
      <c r="D4" s="47"/>
      <c r="E4" s="47"/>
      <c r="F4" s="47" t="s">
        <v>18</v>
      </c>
    </row>
    <row r="5" s="40" customFormat="1" ht="11.25" spans="2:6">
      <c r="B5" s="48" t="s">
        <v>8</v>
      </c>
      <c r="C5" s="43"/>
      <c r="D5" s="43"/>
      <c r="E5" s="43"/>
      <c r="F5" s="40" t="s">
        <v>9</v>
      </c>
    </row>
    <row r="6" s="40" customFormat="1" ht="11.25" spans="2:8">
      <c r="B6" s="49">
        <v>38935</v>
      </c>
      <c r="C6" s="43"/>
      <c r="D6" s="43"/>
      <c r="E6" s="43"/>
      <c r="F6" s="50" t="s">
        <v>29</v>
      </c>
      <c r="H6" s="51" t="s">
        <v>30</v>
      </c>
    </row>
    <row r="7" s="40" customFormat="1" ht="26.25" customHeight="1" spans="1:8">
      <c r="A7" s="52"/>
      <c r="B7" s="53" t="s">
        <v>31</v>
      </c>
      <c r="C7" s="54"/>
      <c r="D7" s="55" t="s">
        <v>10</v>
      </c>
      <c r="E7" s="53" t="s">
        <v>32</v>
      </c>
      <c r="F7" s="54"/>
      <c r="H7" s="56" t="s">
        <v>33</v>
      </c>
    </row>
    <row r="8" s="40" customFormat="1" ht="11.25" spans="1:8">
      <c r="A8" s="57" t="s">
        <v>11</v>
      </c>
      <c r="B8" s="58" t="s">
        <v>34</v>
      </c>
      <c r="C8" s="59">
        <v>8</v>
      </c>
      <c r="D8" s="60" t="s">
        <v>12</v>
      </c>
      <c r="E8" s="59">
        <v>5</v>
      </c>
      <c r="F8" s="58" t="s">
        <v>35</v>
      </c>
      <c r="H8" s="51" t="s">
        <v>36</v>
      </c>
    </row>
    <row r="9" s="40" customFormat="1" ht="11.25" spans="1:6">
      <c r="A9" s="61"/>
      <c r="B9" s="58" t="s">
        <v>37</v>
      </c>
      <c r="C9" s="62"/>
      <c r="D9" s="63"/>
      <c r="E9" s="62"/>
      <c r="F9" s="58" t="s">
        <v>38</v>
      </c>
    </row>
    <row r="10" s="40" customFormat="1" ht="11.25" spans="1:8">
      <c r="A10" s="57" t="s">
        <v>13</v>
      </c>
      <c r="B10" s="58" t="s">
        <v>39</v>
      </c>
      <c r="C10" s="59">
        <v>8</v>
      </c>
      <c r="D10" s="60" t="s">
        <v>12</v>
      </c>
      <c r="E10" s="59">
        <v>1</v>
      </c>
      <c r="F10" s="58" t="s">
        <v>40</v>
      </c>
      <c r="H10" s="51" t="s">
        <v>41</v>
      </c>
    </row>
    <row r="11" s="40" customFormat="1" ht="11.25" spans="1:6">
      <c r="A11" s="61"/>
      <c r="B11" s="58" t="s">
        <v>42</v>
      </c>
      <c r="C11" s="62"/>
      <c r="D11" s="63"/>
      <c r="E11" s="62"/>
      <c r="F11" s="58" t="s">
        <v>43</v>
      </c>
    </row>
    <row r="12" s="40" customFormat="1" ht="11.25" customHeight="1" spans="1:11">
      <c r="A12" s="57" t="s">
        <v>14</v>
      </c>
      <c r="B12" s="58" t="s">
        <v>44</v>
      </c>
      <c r="C12" s="59">
        <v>8</v>
      </c>
      <c r="D12" s="60" t="s">
        <v>45</v>
      </c>
      <c r="E12" s="59">
        <v>0</v>
      </c>
      <c r="F12" s="58"/>
      <c r="H12" s="64" t="s">
        <v>46</v>
      </c>
      <c r="I12" s="64"/>
      <c r="J12" s="64"/>
      <c r="K12" s="64"/>
    </row>
    <row r="13" s="40" customFormat="1" ht="11.25" spans="1:11">
      <c r="A13" s="61"/>
      <c r="B13" s="58" t="s">
        <v>47</v>
      </c>
      <c r="C13" s="62"/>
      <c r="D13" s="63"/>
      <c r="E13" s="62"/>
      <c r="F13" s="58"/>
      <c r="H13" s="64"/>
      <c r="I13" s="64"/>
      <c r="J13" s="64"/>
      <c r="K13" s="64"/>
    </row>
    <row r="14" s="40" customFormat="1" ht="26.25" customHeight="1" spans="1:11">
      <c r="A14" s="55" t="s">
        <v>15</v>
      </c>
      <c r="B14" s="58" t="s">
        <v>42</v>
      </c>
      <c r="C14" s="65">
        <v>9</v>
      </c>
      <c r="D14" s="66" t="s">
        <v>48</v>
      </c>
      <c r="E14" s="65">
        <v>8</v>
      </c>
      <c r="F14" s="58" t="s">
        <v>40</v>
      </c>
      <c r="H14" s="64" t="s">
        <v>49</v>
      </c>
      <c r="I14" s="64"/>
      <c r="J14" s="64"/>
      <c r="K14" s="64"/>
    </row>
    <row r="15" s="40" customFormat="1" ht="27" customHeight="1" spans="1:11">
      <c r="A15" s="55" t="s">
        <v>16</v>
      </c>
      <c r="B15" s="58" t="s">
        <v>39</v>
      </c>
      <c r="C15" s="65">
        <v>8</v>
      </c>
      <c r="D15" s="67" t="s">
        <v>45</v>
      </c>
      <c r="E15" s="65">
        <v>0</v>
      </c>
      <c r="F15" s="58" t="s">
        <v>43</v>
      </c>
      <c r="H15" s="64" t="s">
        <v>50</v>
      </c>
      <c r="I15" s="64"/>
      <c r="J15" s="64"/>
      <c r="K15" s="64"/>
    </row>
    <row r="16" s="40" customFormat="1" ht="26.25" customHeight="1" spans="1:6">
      <c r="A16" s="55"/>
      <c r="B16" s="68">
        <f>SUM(C8:C15)</f>
        <v>41</v>
      </c>
      <c r="C16" s="69">
        <v>4</v>
      </c>
      <c r="D16" s="70" t="s">
        <v>12</v>
      </c>
      <c r="E16" s="69">
        <v>1</v>
      </c>
      <c r="F16" s="68">
        <f>SUM(E8:E15)</f>
        <v>14</v>
      </c>
    </row>
    <row r="17" s="40" customFormat="1" ht="11.25" spans="3:5">
      <c r="C17" s="43"/>
      <c r="D17" s="43"/>
      <c r="E17" s="43"/>
    </row>
    <row r="18" s="40" customFormat="1" ht="11.25" spans="3:5">
      <c r="C18" s="43"/>
      <c r="D18" s="43"/>
      <c r="E18" s="43"/>
    </row>
    <row r="19" s="40" customFormat="1" ht="11.25" customHeight="1" spans="1:6">
      <c r="A19" s="64" t="s">
        <v>24</v>
      </c>
      <c r="B19" s="64"/>
      <c r="C19" s="64"/>
      <c r="D19" s="64"/>
      <c r="E19" s="64"/>
      <c r="F19" s="64"/>
    </row>
    <row r="20" s="40" customFormat="1" ht="11.25" spans="1:6">
      <c r="A20" s="64"/>
      <c r="B20" s="64"/>
      <c r="C20" s="64"/>
      <c r="D20" s="64"/>
      <c r="E20" s="64"/>
      <c r="F20" s="64"/>
    </row>
    <row r="21" s="40" customFormat="1" ht="11.25" hidden="1" spans="3:5">
      <c r="C21" s="43"/>
      <c r="D21" s="43"/>
      <c r="E21" s="43"/>
    </row>
    <row r="22" ht="14.25" hidden="1" spans="2:2">
      <c r="B22" s="41" t="s">
        <v>51</v>
      </c>
    </row>
    <row r="23" hidden="1"/>
    <row r="24" hidden="1" spans="1:1">
      <c r="A24" s="71" t="s">
        <v>52</v>
      </c>
    </row>
    <row r="25" hidden="1"/>
    <row r="26" hidden="1" spans="2:3">
      <c r="B26" t="s">
        <v>53</v>
      </c>
      <c r="C26" t="s">
        <v>54</v>
      </c>
    </row>
    <row r="27" hidden="1" spans="2:3">
      <c r="B27" t="s">
        <v>55</v>
      </c>
      <c r="C27" t="s">
        <v>56</v>
      </c>
    </row>
    <row r="28" hidden="1" spans="2:3">
      <c r="B28" t="s">
        <v>57</v>
      </c>
      <c r="C28" t="s">
        <v>58</v>
      </c>
    </row>
    <row r="29" hidden="1"/>
    <row r="30" hidden="1" spans="2:3">
      <c r="B30" s="71" t="s">
        <v>59</v>
      </c>
      <c r="C30" t="s">
        <v>60</v>
      </c>
    </row>
    <row r="31" hidden="1" spans="3:3">
      <c r="C31" t="s">
        <v>61</v>
      </c>
    </row>
    <row r="32" hidden="1" spans="1:1">
      <c r="A32" t="s">
        <v>62</v>
      </c>
    </row>
  </sheetData>
  <mergeCells count="20">
    <mergeCell ref="C3:E3"/>
    <mergeCell ref="C4:E4"/>
    <mergeCell ref="B7:C7"/>
    <mergeCell ref="E7:F7"/>
    <mergeCell ref="H14:K14"/>
    <mergeCell ref="H15:K15"/>
    <mergeCell ref="A8:A9"/>
    <mergeCell ref="A10:A11"/>
    <mergeCell ref="A12:A13"/>
    <mergeCell ref="C8:C9"/>
    <mergeCell ref="C10:C11"/>
    <mergeCell ref="C12:C13"/>
    <mergeCell ref="D8:D9"/>
    <mergeCell ref="D10:D11"/>
    <mergeCell ref="D12:D13"/>
    <mergeCell ref="E8:E9"/>
    <mergeCell ref="E10:E11"/>
    <mergeCell ref="E12:E13"/>
    <mergeCell ref="A19:F20"/>
    <mergeCell ref="H12:K13"/>
  </mergeCells>
  <pageMargins left="0.787" right="0.787" top="0.984" bottom="0.984" header="0.512" footer="0.512"/>
  <pageSetup paperSize="9" orientation="portrait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2"/>
  <sheetViews>
    <sheetView workbookViewId="0">
      <selection activeCell="E22" sqref="E22"/>
    </sheetView>
  </sheetViews>
  <sheetFormatPr defaultColWidth="9" defaultRowHeight="13.5" outlineLevelCol="1"/>
  <cols>
    <col min="1" max="1" width="19.8833333333333" style="15" customWidth="1"/>
    <col min="2" max="2" width="22.8833333333333" style="15" customWidth="1"/>
    <col min="3" max="3" width="9" style="15"/>
    <col min="4" max="4" width="13.775" style="15" customWidth="1"/>
    <col min="5" max="5" width="18.4416666666667" style="15" customWidth="1"/>
    <col min="6" max="16384" width="9" style="15"/>
  </cols>
  <sheetData>
    <row r="1" ht="19.5" customHeight="1" spans="1:2">
      <c r="A1" s="16" t="s">
        <v>63</v>
      </c>
      <c r="B1" s="17" t="s">
        <v>64</v>
      </c>
    </row>
    <row r="3" spans="1:2">
      <c r="A3" s="18"/>
      <c r="B3" s="18"/>
    </row>
    <row r="4" ht="14.25" spans="1:2">
      <c r="A4" s="19" t="s">
        <v>17</v>
      </c>
      <c r="B4" s="19" t="s">
        <v>19</v>
      </c>
    </row>
    <row r="5" spans="1:2">
      <c r="A5" s="20" t="s">
        <v>65</v>
      </c>
      <c r="B5" s="21" t="s">
        <v>66</v>
      </c>
    </row>
    <row r="6" spans="1:2">
      <c r="A6" s="22" t="s">
        <v>67</v>
      </c>
      <c r="B6" s="23" t="s">
        <v>68</v>
      </c>
    </row>
    <row r="7" spans="1:2">
      <c r="A7" s="22" t="s">
        <v>69</v>
      </c>
      <c r="B7" s="23" t="s">
        <v>70</v>
      </c>
    </row>
    <row r="8" spans="1:2">
      <c r="A8" s="22" t="s">
        <v>71</v>
      </c>
      <c r="B8" s="23" t="s">
        <v>72</v>
      </c>
    </row>
    <row r="9" spans="1:2">
      <c r="A9" s="22" t="s">
        <v>73</v>
      </c>
      <c r="B9" s="23" t="s">
        <v>74</v>
      </c>
    </row>
    <row r="10" ht="14.25" spans="1:2">
      <c r="A10" s="24" t="s">
        <v>75</v>
      </c>
      <c r="B10" s="25" t="s">
        <v>76</v>
      </c>
    </row>
    <row r="11" spans="1:2">
      <c r="A11" s="26"/>
      <c r="B11" s="26"/>
    </row>
    <row r="12" spans="1:2">
      <c r="A12" s="27"/>
      <c r="B12" s="27"/>
    </row>
    <row r="13" ht="14.25" spans="1:2">
      <c r="A13" s="28" t="s">
        <v>21</v>
      </c>
      <c r="B13" s="28" t="s">
        <v>22</v>
      </c>
    </row>
    <row r="14" spans="1:2">
      <c r="A14" s="29" t="s">
        <v>77</v>
      </c>
      <c r="B14" s="30" t="s">
        <v>12</v>
      </c>
    </row>
    <row r="15" spans="1:2">
      <c r="A15" s="31" t="s">
        <v>78</v>
      </c>
      <c r="B15" s="32" t="s">
        <v>12</v>
      </c>
    </row>
    <row r="16" spans="1:2">
      <c r="A16" s="31" t="s">
        <v>79</v>
      </c>
      <c r="B16" s="32" t="s">
        <v>12</v>
      </c>
    </row>
    <row r="17" spans="1:2">
      <c r="A17" s="31" t="s">
        <v>80</v>
      </c>
      <c r="B17" s="32" t="s">
        <v>12</v>
      </c>
    </row>
    <row r="18" spans="1:2">
      <c r="A18" s="31" t="s">
        <v>81</v>
      </c>
      <c r="B18" s="32" t="s">
        <v>12</v>
      </c>
    </row>
    <row r="19" spans="1:2">
      <c r="A19" s="31" t="s">
        <v>12</v>
      </c>
      <c r="B19" s="32" t="s">
        <v>12</v>
      </c>
    </row>
    <row r="20" ht="14.25" spans="1:2">
      <c r="A20" s="33" t="s">
        <v>12</v>
      </c>
      <c r="B20" s="34" t="s">
        <v>12</v>
      </c>
    </row>
    <row r="21" spans="1:2">
      <c r="A21" s="26"/>
      <c r="B21" s="26"/>
    </row>
    <row r="22" spans="1:2">
      <c r="A22" s="35"/>
      <c r="B22" s="35"/>
    </row>
    <row r="23" ht="14.25" spans="1:2">
      <c r="A23" s="36" t="s">
        <v>23</v>
      </c>
      <c r="B23" s="28"/>
    </row>
    <row r="24" spans="1:2">
      <c r="A24" s="29" t="s">
        <v>12</v>
      </c>
      <c r="B24" s="37" t="s">
        <v>82</v>
      </c>
    </row>
    <row r="25" spans="1:2">
      <c r="A25" s="31" t="s">
        <v>12</v>
      </c>
      <c r="B25" s="38"/>
    </row>
    <row r="26" spans="1:2">
      <c r="A26" s="31" t="s">
        <v>12</v>
      </c>
      <c r="B26" s="38"/>
    </row>
    <row r="27" spans="1:2">
      <c r="A27" s="31" t="s">
        <v>12</v>
      </c>
      <c r="B27" s="38"/>
    </row>
    <row r="28" spans="1:2">
      <c r="A28" s="31" t="s">
        <v>12</v>
      </c>
      <c r="B28" s="38"/>
    </row>
    <row r="29" spans="1:2">
      <c r="A29" s="31" t="s">
        <v>12</v>
      </c>
      <c r="B29" s="38"/>
    </row>
    <row r="30" spans="1:2">
      <c r="A30" s="31" t="s">
        <v>12</v>
      </c>
      <c r="B30" s="38"/>
    </row>
    <row r="31" spans="1:2">
      <c r="A31" s="31" t="s">
        <v>12</v>
      </c>
      <c r="B31" s="38"/>
    </row>
    <row r="32" ht="14.25" spans="1:2">
      <c r="A32" s="33" t="s">
        <v>12</v>
      </c>
      <c r="B32" s="39"/>
    </row>
  </sheetData>
  <mergeCells count="3">
    <mergeCell ref="A3:B3"/>
    <mergeCell ref="A12:B12"/>
    <mergeCell ref="A22:B22"/>
  </mergeCells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7"/>
  <sheetViews>
    <sheetView workbookViewId="0">
      <selection activeCell="F20" sqref="F20"/>
    </sheetView>
  </sheetViews>
  <sheetFormatPr defaultColWidth="9" defaultRowHeight="13.5" outlineLevelCol="6"/>
  <cols>
    <col min="1" max="1" width="5.775" style="2" customWidth="1"/>
    <col min="2" max="7" width="21.5" customWidth="1"/>
  </cols>
  <sheetData>
    <row r="1" spans="2:6">
      <c r="B1" s="3" t="s">
        <v>83</v>
      </c>
      <c r="C1" s="4"/>
      <c r="D1" s="4"/>
      <c r="E1" s="4"/>
      <c r="F1" s="5"/>
    </row>
    <row r="2" s="1" customFormat="1" ht="17.25" spans="1:6">
      <c r="A2" s="6"/>
      <c r="B2" s="7" t="s">
        <v>84</v>
      </c>
      <c r="C2" s="8"/>
      <c r="D2" s="8"/>
      <c r="E2" s="8"/>
      <c r="F2" s="9"/>
    </row>
    <row r="4" spans="1:3">
      <c r="A4" s="10"/>
      <c r="C4" t="s">
        <v>85</v>
      </c>
    </row>
    <row r="6" spans="1:7">
      <c r="A6" s="11"/>
      <c r="B6" s="12">
        <v>1</v>
      </c>
      <c r="C6" s="12">
        <v>2</v>
      </c>
      <c r="D6" s="12">
        <v>3</v>
      </c>
      <c r="E6" s="12">
        <v>4</v>
      </c>
      <c r="F6" s="12">
        <v>5</v>
      </c>
      <c r="G6" s="12">
        <v>6</v>
      </c>
    </row>
    <row r="7" ht="27" spans="1:7">
      <c r="A7" s="13" t="s">
        <v>86</v>
      </c>
      <c r="B7" s="12" t="s">
        <v>87</v>
      </c>
      <c r="C7" s="12" t="s">
        <v>67</v>
      </c>
      <c r="D7" s="12" t="s">
        <v>88</v>
      </c>
      <c r="E7" s="12" t="s">
        <v>89</v>
      </c>
      <c r="F7" s="12" t="s">
        <v>90</v>
      </c>
      <c r="G7" s="12" t="s">
        <v>75</v>
      </c>
    </row>
    <row r="8" ht="17.25" customHeight="1" spans="1:7">
      <c r="A8" s="11">
        <v>1</v>
      </c>
      <c r="B8" s="12" t="s">
        <v>91</v>
      </c>
      <c r="C8" s="12" t="s">
        <v>92</v>
      </c>
      <c r="D8" s="12" t="s">
        <v>93</v>
      </c>
      <c r="E8" s="12" t="s">
        <v>94</v>
      </c>
      <c r="F8" s="12" t="s">
        <v>95</v>
      </c>
      <c r="G8" s="12" t="s">
        <v>96</v>
      </c>
    </row>
    <row r="9" ht="17.25" customHeight="1" spans="1:7">
      <c r="A9" s="11">
        <v>2</v>
      </c>
      <c r="B9" s="12" t="s">
        <v>97</v>
      </c>
      <c r="C9" s="12" t="s">
        <v>98</v>
      </c>
      <c r="D9" s="12" t="s">
        <v>99</v>
      </c>
      <c r="E9" s="12" t="s">
        <v>100</v>
      </c>
      <c r="F9" s="12" t="s">
        <v>101</v>
      </c>
      <c r="G9" s="12" t="s">
        <v>102</v>
      </c>
    </row>
    <row r="10" ht="17.25" customHeight="1" spans="1:7">
      <c r="A10" s="11">
        <v>3</v>
      </c>
      <c r="B10" s="12" t="s">
        <v>103</v>
      </c>
      <c r="C10" s="12" t="s">
        <v>104</v>
      </c>
      <c r="D10" s="12" t="s">
        <v>105</v>
      </c>
      <c r="E10" s="12" t="s">
        <v>106</v>
      </c>
      <c r="F10" s="12" t="s">
        <v>107</v>
      </c>
      <c r="G10" s="12" t="s">
        <v>108</v>
      </c>
    </row>
    <row r="11" ht="17.25" customHeight="1" spans="1:7">
      <c r="A11" s="11">
        <v>4</v>
      </c>
      <c r="B11" s="12" t="s">
        <v>109</v>
      </c>
      <c r="C11" s="12" t="s">
        <v>110</v>
      </c>
      <c r="D11" s="12" t="s">
        <v>111</v>
      </c>
      <c r="E11" s="12" t="s">
        <v>112</v>
      </c>
      <c r="F11" s="12" t="s">
        <v>113</v>
      </c>
      <c r="G11" s="12" t="s">
        <v>114</v>
      </c>
    </row>
    <row r="12" ht="17.25" customHeight="1" spans="1:7">
      <c r="A12" s="11">
        <v>5</v>
      </c>
      <c r="B12" s="12" t="s">
        <v>115</v>
      </c>
      <c r="C12" s="12" t="s">
        <v>116</v>
      </c>
      <c r="D12" s="12" t="s">
        <v>117</v>
      </c>
      <c r="E12" s="12" t="s">
        <v>118</v>
      </c>
      <c r="F12" s="12" t="s">
        <v>119</v>
      </c>
      <c r="G12" s="12" t="s">
        <v>120</v>
      </c>
    </row>
    <row r="13" ht="17.25" customHeight="1" spans="1:7">
      <c r="A13" s="11">
        <v>6</v>
      </c>
      <c r="B13" s="12" t="s">
        <v>121</v>
      </c>
      <c r="C13" s="12" t="s">
        <v>122</v>
      </c>
      <c r="D13" s="12" t="s">
        <v>123</v>
      </c>
      <c r="E13" s="12" t="s">
        <v>124</v>
      </c>
      <c r="F13" s="12" t="s">
        <v>125</v>
      </c>
      <c r="G13" s="12" t="s">
        <v>126</v>
      </c>
    </row>
    <row r="14" ht="17.25" customHeight="1" spans="1:7">
      <c r="A14" s="11">
        <v>7</v>
      </c>
      <c r="B14" s="12" t="s">
        <v>127</v>
      </c>
      <c r="C14" s="12" t="s">
        <v>128</v>
      </c>
      <c r="D14" s="12" t="s">
        <v>129</v>
      </c>
      <c r="E14" s="12" t="s">
        <v>130</v>
      </c>
      <c r="F14" s="12" t="s">
        <v>131</v>
      </c>
      <c r="G14" s="12" t="s">
        <v>132</v>
      </c>
    </row>
    <row r="15" ht="17.25" customHeight="1" spans="1:7">
      <c r="A15" s="11">
        <v>8</v>
      </c>
      <c r="B15" s="12" t="s">
        <v>133</v>
      </c>
      <c r="C15" s="12" t="s">
        <v>134</v>
      </c>
      <c r="D15" s="12" t="s">
        <v>135</v>
      </c>
      <c r="E15" s="12" t="s">
        <v>136</v>
      </c>
      <c r="F15" s="12" t="s">
        <v>112</v>
      </c>
      <c r="G15" s="12" t="s">
        <v>137</v>
      </c>
    </row>
    <row r="16" ht="17.25" customHeight="1" spans="1:7">
      <c r="A16" s="11">
        <v>9</v>
      </c>
      <c r="B16" s="12" t="s">
        <v>138</v>
      </c>
      <c r="C16" s="12" t="s">
        <v>139</v>
      </c>
      <c r="D16" s="12" t="s">
        <v>140</v>
      </c>
      <c r="E16" s="12" t="s">
        <v>141</v>
      </c>
      <c r="F16" s="12" t="s">
        <v>142</v>
      </c>
      <c r="G16" s="12" t="s">
        <v>143</v>
      </c>
    </row>
    <row r="17" ht="17.25" customHeight="1" spans="1:7">
      <c r="A17" s="11">
        <v>10</v>
      </c>
      <c r="B17" s="12" t="s">
        <v>144</v>
      </c>
      <c r="C17" s="12" t="s">
        <v>145</v>
      </c>
      <c r="D17" s="12" t="s">
        <v>146</v>
      </c>
      <c r="E17" s="12" t="s">
        <v>147</v>
      </c>
      <c r="F17" s="12" t="s">
        <v>148</v>
      </c>
      <c r="G17" s="12" t="s">
        <v>149</v>
      </c>
    </row>
    <row r="18" ht="17.25" customHeight="1" spans="1:7">
      <c r="A18" s="11">
        <v>11</v>
      </c>
      <c r="B18" s="12" t="s">
        <v>150</v>
      </c>
      <c r="C18" s="12" t="s">
        <v>151</v>
      </c>
      <c r="D18" s="12" t="s">
        <v>152</v>
      </c>
      <c r="E18" s="12"/>
      <c r="F18" s="12" t="s">
        <v>153</v>
      </c>
      <c r="G18" s="12" t="s">
        <v>154</v>
      </c>
    </row>
    <row r="19" ht="17.25" customHeight="1" spans="1:7">
      <c r="A19" s="11">
        <v>12</v>
      </c>
      <c r="B19" s="12" t="s">
        <v>155</v>
      </c>
      <c r="C19" s="12" t="s">
        <v>156</v>
      </c>
      <c r="D19" s="12" t="s">
        <v>157</v>
      </c>
      <c r="E19" s="12"/>
      <c r="F19" s="12"/>
      <c r="G19" s="12" t="s">
        <v>158</v>
      </c>
    </row>
    <row r="20" ht="17.25" customHeight="1" spans="1:7">
      <c r="A20" s="11">
        <v>13</v>
      </c>
      <c r="B20" s="12" t="s">
        <v>159</v>
      </c>
      <c r="C20" s="12" t="s">
        <v>160</v>
      </c>
      <c r="D20" s="12"/>
      <c r="E20" s="12"/>
      <c r="F20" s="12"/>
      <c r="G20" s="12" t="s">
        <v>161</v>
      </c>
    </row>
    <row r="21" ht="17.25" customHeight="1" spans="1:7">
      <c r="A21" s="11">
        <v>14</v>
      </c>
      <c r="B21" s="12" t="s">
        <v>162</v>
      </c>
      <c r="C21" s="12" t="s">
        <v>163</v>
      </c>
      <c r="D21" s="12"/>
      <c r="E21" s="12"/>
      <c r="F21" s="12"/>
      <c r="G21" s="12" t="s">
        <v>164</v>
      </c>
    </row>
    <row r="22" ht="17.25" customHeight="1" spans="1:7">
      <c r="A22" s="11">
        <v>15</v>
      </c>
      <c r="B22" s="12" t="s">
        <v>165</v>
      </c>
      <c r="C22" s="12"/>
      <c r="D22" s="12"/>
      <c r="E22" s="12"/>
      <c r="F22" s="12"/>
      <c r="G22" s="12" t="s">
        <v>166</v>
      </c>
    </row>
    <row r="23" ht="17.25" customHeight="1" spans="1:7">
      <c r="A23" s="11">
        <v>16</v>
      </c>
      <c r="B23" s="12" t="s">
        <v>167</v>
      </c>
      <c r="C23" s="12"/>
      <c r="D23" s="12"/>
      <c r="E23" s="12"/>
      <c r="F23" s="12"/>
      <c r="G23" s="12"/>
    </row>
    <row r="24" ht="17.25" customHeight="1" spans="1:7">
      <c r="A24" s="11">
        <v>17</v>
      </c>
      <c r="B24" s="12" t="s">
        <v>168</v>
      </c>
      <c r="C24" s="12"/>
      <c r="D24" s="12"/>
      <c r="E24" s="12"/>
      <c r="F24" s="12"/>
      <c r="G24" s="12"/>
    </row>
    <row r="25" ht="17.25" customHeight="1" spans="1:7">
      <c r="A25" s="11">
        <v>18</v>
      </c>
      <c r="B25" s="12" t="s">
        <v>169</v>
      </c>
      <c r="C25" s="12"/>
      <c r="D25" s="12"/>
      <c r="E25" s="12"/>
      <c r="F25" s="12"/>
      <c r="G25" s="12" t="s">
        <v>170</v>
      </c>
    </row>
    <row r="26" ht="17.25" customHeight="1" spans="1:7">
      <c r="A26" s="11">
        <v>19</v>
      </c>
      <c r="B26" s="12"/>
      <c r="C26" s="12" t="s">
        <v>171</v>
      </c>
      <c r="D26" s="12"/>
      <c r="E26" s="12"/>
      <c r="F26" s="12"/>
      <c r="G26" s="12" t="s">
        <v>172</v>
      </c>
    </row>
    <row r="27" ht="17.25" customHeight="1" spans="1:7">
      <c r="A27" s="11">
        <v>20</v>
      </c>
      <c r="B27" s="12"/>
      <c r="C27" s="12" t="s">
        <v>173</v>
      </c>
      <c r="D27" s="12"/>
      <c r="E27" s="12"/>
      <c r="F27" s="12"/>
      <c r="G27" s="12" t="s">
        <v>174</v>
      </c>
    </row>
  </sheetData>
  <mergeCells count="2">
    <mergeCell ref="B1:F1"/>
    <mergeCell ref="B2:F2"/>
  </mergeCells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7"/>
  <sheetViews>
    <sheetView workbookViewId="0">
      <selection activeCell="H10" sqref="H10"/>
    </sheetView>
  </sheetViews>
  <sheetFormatPr defaultColWidth="9" defaultRowHeight="13.5" outlineLevelCol="6"/>
  <cols>
    <col min="1" max="1" width="5.775" style="2" customWidth="1"/>
    <col min="2" max="7" width="21.375" customWidth="1"/>
  </cols>
  <sheetData>
    <row r="1" spans="2:6">
      <c r="B1" s="3" t="s">
        <v>83</v>
      </c>
      <c r="C1" s="4"/>
      <c r="D1" s="4"/>
      <c r="E1" s="4"/>
      <c r="F1" s="5"/>
    </row>
    <row r="2" s="1" customFormat="1" ht="17.25" spans="1:6">
      <c r="A2" s="6"/>
      <c r="B2" s="7" t="s">
        <v>175</v>
      </c>
      <c r="C2" s="8"/>
      <c r="D2" s="8"/>
      <c r="E2" s="8"/>
      <c r="F2" s="9"/>
    </row>
    <row r="4" spans="1:3">
      <c r="A4" s="10"/>
      <c r="C4" t="s">
        <v>85</v>
      </c>
    </row>
    <row r="6" spans="1:7">
      <c r="A6" s="11"/>
      <c r="B6" s="12">
        <v>1</v>
      </c>
      <c r="C6" s="12">
        <v>2</v>
      </c>
      <c r="D6" s="12">
        <v>3</v>
      </c>
      <c r="E6" s="12">
        <v>4</v>
      </c>
      <c r="F6" s="12">
        <v>5</v>
      </c>
      <c r="G6" s="12">
        <v>6</v>
      </c>
    </row>
    <row r="7" ht="27" spans="1:7">
      <c r="A7" s="13" t="s">
        <v>86</v>
      </c>
      <c r="B7" s="12" t="s">
        <v>66</v>
      </c>
      <c r="C7" s="12" t="s">
        <v>176</v>
      </c>
      <c r="D7" s="12" t="s">
        <v>177</v>
      </c>
      <c r="E7" s="12" t="s">
        <v>178</v>
      </c>
      <c r="F7" s="12" t="s">
        <v>179</v>
      </c>
      <c r="G7" s="12" t="s">
        <v>180</v>
      </c>
    </row>
    <row r="8" ht="17.25" customHeight="1" spans="1:7">
      <c r="A8" s="11">
        <v>1</v>
      </c>
      <c r="B8" s="12" t="s">
        <v>181</v>
      </c>
      <c r="C8" s="12" t="s">
        <v>182</v>
      </c>
      <c r="D8" s="12" t="s">
        <v>183</v>
      </c>
      <c r="E8" s="12" t="s">
        <v>184</v>
      </c>
      <c r="F8" s="12" t="s">
        <v>185</v>
      </c>
      <c r="G8" s="12" t="s">
        <v>186</v>
      </c>
    </row>
    <row r="9" ht="17.25" customHeight="1" spans="1:7">
      <c r="A9" s="11">
        <v>2</v>
      </c>
      <c r="B9" s="12" t="s">
        <v>187</v>
      </c>
      <c r="C9" s="12" t="s">
        <v>188</v>
      </c>
      <c r="D9" s="12" t="s">
        <v>189</v>
      </c>
      <c r="E9" s="12" t="s">
        <v>190</v>
      </c>
      <c r="F9" s="12" t="s">
        <v>191</v>
      </c>
      <c r="G9" s="12" t="s">
        <v>192</v>
      </c>
    </row>
    <row r="10" ht="17.25" customHeight="1" spans="1:7">
      <c r="A10" s="11">
        <v>3</v>
      </c>
      <c r="B10" s="12" t="s">
        <v>193</v>
      </c>
      <c r="C10" s="12" t="s">
        <v>194</v>
      </c>
      <c r="D10" s="12" t="s">
        <v>195</v>
      </c>
      <c r="E10" s="12" t="s">
        <v>196</v>
      </c>
      <c r="F10" s="12" t="s">
        <v>197</v>
      </c>
      <c r="G10" s="12" t="s">
        <v>198</v>
      </c>
    </row>
    <row r="11" ht="17.25" customHeight="1" spans="1:7">
      <c r="A11" s="11">
        <v>4</v>
      </c>
      <c r="B11" s="12" t="s">
        <v>199</v>
      </c>
      <c r="C11" s="12" t="s">
        <v>200</v>
      </c>
      <c r="D11" s="12" t="s">
        <v>201</v>
      </c>
      <c r="E11" s="12" t="s">
        <v>202</v>
      </c>
      <c r="F11" s="12" t="s">
        <v>203</v>
      </c>
      <c r="G11" s="12" t="s">
        <v>204</v>
      </c>
    </row>
    <row r="12" ht="17.25" customHeight="1" spans="1:7">
      <c r="A12" s="11">
        <v>5</v>
      </c>
      <c r="B12" s="12" t="s">
        <v>205</v>
      </c>
      <c r="C12" s="12" t="s">
        <v>206</v>
      </c>
      <c r="D12" s="12" t="s">
        <v>207</v>
      </c>
      <c r="E12" s="12" t="s">
        <v>208</v>
      </c>
      <c r="F12" s="12" t="s">
        <v>209</v>
      </c>
      <c r="G12" s="12" t="s">
        <v>210</v>
      </c>
    </row>
    <row r="13" ht="17.25" customHeight="1" spans="1:7">
      <c r="A13" s="11">
        <v>6</v>
      </c>
      <c r="B13" s="12" t="s">
        <v>211</v>
      </c>
      <c r="C13" s="12" t="s">
        <v>212</v>
      </c>
      <c r="D13" s="12" t="s">
        <v>213</v>
      </c>
      <c r="E13" s="12" t="s">
        <v>214</v>
      </c>
      <c r="F13" s="12" t="s">
        <v>215</v>
      </c>
      <c r="G13" s="12" t="s">
        <v>216</v>
      </c>
    </row>
    <row r="14" ht="17.25" customHeight="1" spans="1:7">
      <c r="A14" s="11">
        <v>7</v>
      </c>
      <c r="B14" s="12" t="s">
        <v>217</v>
      </c>
      <c r="C14" s="12" t="s">
        <v>218</v>
      </c>
      <c r="D14" s="12" t="s">
        <v>219</v>
      </c>
      <c r="E14" s="12" t="s">
        <v>220</v>
      </c>
      <c r="F14" s="12" t="s">
        <v>221</v>
      </c>
      <c r="G14" s="12" t="s">
        <v>222</v>
      </c>
    </row>
    <row r="15" ht="17.25" customHeight="1" spans="1:7">
      <c r="A15" s="11">
        <v>8</v>
      </c>
      <c r="B15" s="12" t="s">
        <v>223</v>
      </c>
      <c r="C15" s="12" t="s">
        <v>224</v>
      </c>
      <c r="D15" s="12" t="s">
        <v>225</v>
      </c>
      <c r="E15" s="12" t="s">
        <v>226</v>
      </c>
      <c r="F15" s="12" t="s">
        <v>227</v>
      </c>
      <c r="G15" s="12" t="s">
        <v>228</v>
      </c>
    </row>
    <row r="16" ht="17.25" customHeight="1" spans="1:7">
      <c r="A16" s="11">
        <v>9</v>
      </c>
      <c r="B16" s="12" t="s">
        <v>229</v>
      </c>
      <c r="C16" s="12" t="s">
        <v>230</v>
      </c>
      <c r="D16" s="12" t="s">
        <v>231</v>
      </c>
      <c r="E16" s="12" t="s">
        <v>232</v>
      </c>
      <c r="F16" s="12" t="s">
        <v>233</v>
      </c>
      <c r="G16" s="12" t="s">
        <v>234</v>
      </c>
    </row>
    <row r="17" ht="17.25" customHeight="1" spans="1:7">
      <c r="A17" s="11">
        <v>10</v>
      </c>
      <c r="B17" s="12" t="s">
        <v>235</v>
      </c>
      <c r="C17" s="12" t="s">
        <v>236</v>
      </c>
      <c r="D17" s="12"/>
      <c r="E17" s="12"/>
      <c r="F17" s="12" t="s">
        <v>237</v>
      </c>
      <c r="G17" s="12" t="s">
        <v>238</v>
      </c>
    </row>
    <row r="18" ht="17.25" customHeight="1" spans="1:7">
      <c r="A18" s="11">
        <v>11</v>
      </c>
      <c r="B18" s="12" t="s">
        <v>239</v>
      </c>
      <c r="C18" s="12"/>
      <c r="D18" s="12"/>
      <c r="E18" s="12"/>
      <c r="F18" s="12" t="s">
        <v>240</v>
      </c>
      <c r="G18" s="12"/>
    </row>
    <row r="19" ht="17.25" customHeight="1" spans="1:7">
      <c r="A19" s="11">
        <v>12</v>
      </c>
      <c r="B19" s="12" t="s">
        <v>241</v>
      </c>
      <c r="C19" s="12"/>
      <c r="D19" s="12"/>
      <c r="E19" s="12"/>
      <c r="F19" s="12" t="s">
        <v>242</v>
      </c>
      <c r="G19" s="12"/>
    </row>
    <row r="20" ht="17.25" customHeight="1" spans="1:7">
      <c r="A20" s="11">
        <v>13</v>
      </c>
      <c r="B20" s="12" t="s">
        <v>243</v>
      </c>
      <c r="C20" s="12"/>
      <c r="D20" s="12"/>
      <c r="E20" s="12"/>
      <c r="F20" s="12" t="s">
        <v>244</v>
      </c>
      <c r="G20" s="12"/>
    </row>
    <row r="21" ht="17.25" customHeight="1" spans="1:7">
      <c r="A21" s="11">
        <v>14</v>
      </c>
      <c r="B21" s="12" t="s">
        <v>245</v>
      </c>
      <c r="C21" s="12"/>
      <c r="D21" s="12"/>
      <c r="E21" s="12"/>
      <c r="F21" s="12"/>
      <c r="G21" s="12"/>
    </row>
    <row r="22" ht="17.25" customHeight="1" spans="1:7">
      <c r="A22" s="11">
        <v>15</v>
      </c>
      <c r="B22" s="12" t="s">
        <v>246</v>
      </c>
      <c r="C22" s="12"/>
      <c r="D22" s="12"/>
      <c r="E22" s="12"/>
      <c r="F22" s="12"/>
      <c r="G22" s="12"/>
    </row>
    <row r="23" ht="17.25" customHeight="1" spans="1:7">
      <c r="A23" s="11">
        <v>16</v>
      </c>
      <c r="B23" s="12" t="s">
        <v>247</v>
      </c>
      <c r="C23" s="12"/>
      <c r="D23" s="12"/>
      <c r="E23" s="12"/>
      <c r="F23" s="12"/>
      <c r="G23" s="12"/>
    </row>
    <row r="24" ht="17.25" customHeight="1" spans="1:7">
      <c r="A24" s="11">
        <v>17</v>
      </c>
      <c r="B24" s="12" t="s">
        <v>248</v>
      </c>
      <c r="C24" s="12"/>
      <c r="D24" s="12"/>
      <c r="E24" s="12"/>
      <c r="F24" s="12"/>
      <c r="G24" s="12"/>
    </row>
    <row r="25" ht="17.25" customHeight="1" spans="1:7">
      <c r="A25" s="11">
        <v>18</v>
      </c>
      <c r="B25" s="12" t="s">
        <v>249</v>
      </c>
      <c r="C25" s="12"/>
      <c r="D25" s="12"/>
      <c r="E25" s="12"/>
      <c r="F25" s="12"/>
      <c r="G25" s="12"/>
    </row>
    <row r="26" ht="17.25" customHeight="1" spans="1:7">
      <c r="A26" s="11">
        <v>19</v>
      </c>
      <c r="B26" s="12"/>
      <c r="C26" s="12"/>
      <c r="D26" s="12"/>
      <c r="E26" s="12"/>
      <c r="F26" s="12"/>
      <c r="G26" s="12"/>
    </row>
    <row r="27" ht="17.25" customHeight="1" spans="1:7">
      <c r="A27" s="11">
        <v>20</v>
      </c>
      <c r="B27" s="12"/>
      <c r="C27" s="12"/>
      <c r="D27" s="12"/>
      <c r="E27" s="12"/>
      <c r="F27" s="12"/>
      <c r="G27" s="12"/>
    </row>
  </sheetData>
  <mergeCells count="2">
    <mergeCell ref="B1:F1"/>
    <mergeCell ref="B2:F2"/>
  </mergeCells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7"/>
  <sheetViews>
    <sheetView workbookViewId="0">
      <selection activeCell="D24" sqref="D24"/>
    </sheetView>
  </sheetViews>
  <sheetFormatPr defaultColWidth="9" defaultRowHeight="13.5" outlineLevelCol="7"/>
  <cols>
    <col min="1" max="1" width="5.775" style="2" customWidth="1"/>
    <col min="2" max="8" width="18.5" customWidth="1"/>
  </cols>
  <sheetData>
    <row r="1" spans="2:6">
      <c r="B1" s="3" t="s">
        <v>83</v>
      </c>
      <c r="C1" s="4"/>
      <c r="D1" s="4"/>
      <c r="E1" s="4"/>
      <c r="F1" s="5"/>
    </row>
    <row r="2" s="1" customFormat="1" ht="17.25" spans="1:6">
      <c r="A2" s="6"/>
      <c r="B2" s="7" t="s">
        <v>250</v>
      </c>
      <c r="C2" s="8"/>
      <c r="D2" s="8"/>
      <c r="E2" s="8"/>
      <c r="F2" s="9"/>
    </row>
    <row r="4" spans="1:3">
      <c r="A4" s="10"/>
      <c r="C4" t="s">
        <v>85</v>
      </c>
    </row>
    <row r="6" spans="1:8">
      <c r="A6" s="11"/>
      <c r="B6" s="12">
        <v>1</v>
      </c>
      <c r="C6" s="12">
        <v>2</v>
      </c>
      <c r="D6" s="12">
        <v>3</v>
      </c>
      <c r="E6" s="12">
        <v>4</v>
      </c>
      <c r="F6" s="12">
        <v>5</v>
      </c>
      <c r="G6" s="12">
        <v>6</v>
      </c>
      <c r="H6" s="12">
        <v>7</v>
      </c>
    </row>
    <row r="7" ht="27" spans="1:8">
      <c r="A7" s="13" t="s">
        <v>86</v>
      </c>
      <c r="B7" s="12" t="s">
        <v>77</v>
      </c>
      <c r="C7" s="14" t="s">
        <v>251</v>
      </c>
      <c r="D7" s="12" t="s">
        <v>252</v>
      </c>
      <c r="E7" s="12" t="s">
        <v>253</v>
      </c>
      <c r="F7" s="14" t="s">
        <v>81</v>
      </c>
      <c r="G7" s="14"/>
      <c r="H7" s="12"/>
    </row>
    <row r="8" ht="17.25" customHeight="1" spans="1:8">
      <c r="A8" s="11">
        <v>1</v>
      </c>
      <c r="B8" s="12" t="s">
        <v>254</v>
      </c>
      <c r="C8" s="12" t="s">
        <v>255</v>
      </c>
      <c r="D8" s="12" t="s">
        <v>256</v>
      </c>
      <c r="E8" s="12" t="s">
        <v>257</v>
      </c>
      <c r="F8" s="12" t="s">
        <v>258</v>
      </c>
      <c r="G8" s="12"/>
      <c r="H8" s="12"/>
    </row>
    <row r="9" ht="17.25" customHeight="1" spans="1:8">
      <c r="A9" s="11">
        <v>2</v>
      </c>
      <c r="B9" s="12" t="s">
        <v>259</v>
      </c>
      <c r="C9" s="12" t="s">
        <v>260</v>
      </c>
      <c r="D9" s="12" t="s">
        <v>261</v>
      </c>
      <c r="E9" s="12" t="s">
        <v>262</v>
      </c>
      <c r="F9" s="12" t="s">
        <v>263</v>
      </c>
      <c r="G9" s="12"/>
      <c r="H9" s="12"/>
    </row>
    <row r="10" ht="17.25" customHeight="1" spans="1:8">
      <c r="A10" s="11">
        <v>3</v>
      </c>
      <c r="B10" s="12" t="s">
        <v>264</v>
      </c>
      <c r="C10" s="12" t="s">
        <v>265</v>
      </c>
      <c r="D10" s="12" t="s">
        <v>266</v>
      </c>
      <c r="E10" s="12" t="s">
        <v>267</v>
      </c>
      <c r="F10" s="12" t="s">
        <v>268</v>
      </c>
      <c r="G10" s="12"/>
      <c r="H10" s="12"/>
    </row>
    <row r="11" ht="17.25" customHeight="1" spans="1:8">
      <c r="A11" s="11">
        <v>4</v>
      </c>
      <c r="B11" s="12" t="s">
        <v>269</v>
      </c>
      <c r="C11" s="12" t="s">
        <v>270</v>
      </c>
      <c r="D11" s="12" t="s">
        <v>271</v>
      </c>
      <c r="E11" s="12" t="s">
        <v>272</v>
      </c>
      <c r="F11" s="12" t="s">
        <v>273</v>
      </c>
      <c r="G11" s="12"/>
      <c r="H11" s="12"/>
    </row>
    <row r="12" ht="17.25" customHeight="1" spans="1:8">
      <c r="A12" s="11">
        <v>5</v>
      </c>
      <c r="B12" s="12" t="s">
        <v>274</v>
      </c>
      <c r="C12" s="12" t="s">
        <v>275</v>
      </c>
      <c r="D12" s="12" t="s">
        <v>276</v>
      </c>
      <c r="E12" s="12" t="s">
        <v>277</v>
      </c>
      <c r="F12" s="12" t="s">
        <v>278</v>
      </c>
      <c r="G12" s="12"/>
      <c r="H12" s="12"/>
    </row>
    <row r="13" ht="17.25" customHeight="1" spans="1:8">
      <c r="A13" s="11">
        <v>6</v>
      </c>
      <c r="B13" s="12" t="s">
        <v>279</v>
      </c>
      <c r="C13" s="12" t="s">
        <v>280</v>
      </c>
      <c r="D13" s="12" t="s">
        <v>281</v>
      </c>
      <c r="E13" s="12" t="s">
        <v>282</v>
      </c>
      <c r="F13" s="12" t="s">
        <v>283</v>
      </c>
      <c r="G13" s="12"/>
      <c r="H13" s="12"/>
    </row>
    <row r="14" ht="17.25" customHeight="1" spans="1:8">
      <c r="A14" s="11">
        <v>7</v>
      </c>
      <c r="B14" s="12" t="s">
        <v>284</v>
      </c>
      <c r="C14" s="12" t="s">
        <v>285</v>
      </c>
      <c r="D14" s="12" t="s">
        <v>286</v>
      </c>
      <c r="E14" s="12" t="s">
        <v>287</v>
      </c>
      <c r="F14" s="12" t="s">
        <v>288</v>
      </c>
      <c r="G14" s="12"/>
      <c r="H14" s="12"/>
    </row>
    <row r="15" ht="17.25" customHeight="1" spans="1:8">
      <c r="A15" s="11">
        <v>8</v>
      </c>
      <c r="B15" s="12" t="s">
        <v>289</v>
      </c>
      <c r="C15" s="12" t="s">
        <v>290</v>
      </c>
      <c r="D15" s="12" t="s">
        <v>291</v>
      </c>
      <c r="E15" s="12" t="s">
        <v>292</v>
      </c>
      <c r="F15" s="12" t="s">
        <v>293</v>
      </c>
      <c r="G15" s="12"/>
      <c r="H15" s="12"/>
    </row>
    <row r="16" ht="17.25" customHeight="1" spans="1:8">
      <c r="A16" s="11">
        <v>9</v>
      </c>
      <c r="B16" s="12" t="s">
        <v>294</v>
      </c>
      <c r="C16" s="12" t="s">
        <v>295</v>
      </c>
      <c r="D16" s="12" t="s">
        <v>296</v>
      </c>
      <c r="E16" s="12" t="s">
        <v>297</v>
      </c>
      <c r="F16" s="12" t="s">
        <v>298</v>
      </c>
      <c r="G16" s="12"/>
      <c r="H16" s="12"/>
    </row>
    <row r="17" ht="17.25" customHeight="1" spans="1:8">
      <c r="A17" s="11">
        <v>10</v>
      </c>
      <c r="B17" s="12" t="s">
        <v>299</v>
      </c>
      <c r="C17" s="12" t="s">
        <v>300</v>
      </c>
      <c r="D17" s="12" t="s">
        <v>301</v>
      </c>
      <c r="E17" s="12" t="s">
        <v>302</v>
      </c>
      <c r="F17" s="12" t="s">
        <v>303</v>
      </c>
      <c r="G17" s="12"/>
      <c r="H17" s="12"/>
    </row>
    <row r="18" ht="17.25" customHeight="1" spans="1:8">
      <c r="A18" s="11">
        <v>11</v>
      </c>
      <c r="B18" s="12" t="s">
        <v>304</v>
      </c>
      <c r="C18" s="12" t="s">
        <v>305</v>
      </c>
      <c r="D18" s="12"/>
      <c r="E18" s="12"/>
      <c r="F18" s="12" t="s">
        <v>306</v>
      </c>
      <c r="G18" s="12"/>
      <c r="H18" s="12"/>
    </row>
    <row r="19" ht="17.25" customHeight="1" spans="1:8">
      <c r="A19" s="11">
        <v>12</v>
      </c>
      <c r="B19" s="12" t="s">
        <v>307</v>
      </c>
      <c r="C19" s="12" t="s">
        <v>308</v>
      </c>
      <c r="D19" s="12"/>
      <c r="E19" s="12"/>
      <c r="F19" s="12" t="s">
        <v>309</v>
      </c>
      <c r="G19" s="12"/>
      <c r="H19" s="12"/>
    </row>
    <row r="20" ht="17.25" customHeight="1" spans="1:8">
      <c r="A20" s="11">
        <v>13</v>
      </c>
      <c r="B20" s="12" t="s">
        <v>310</v>
      </c>
      <c r="C20" s="12" t="s">
        <v>311</v>
      </c>
      <c r="D20" s="12"/>
      <c r="E20" s="12"/>
      <c r="F20" s="12" t="s">
        <v>312</v>
      </c>
      <c r="G20" s="12"/>
      <c r="H20" s="12"/>
    </row>
    <row r="21" ht="17.25" customHeight="1" spans="1:8">
      <c r="A21" s="11">
        <v>14</v>
      </c>
      <c r="B21" s="12" t="s">
        <v>313</v>
      </c>
      <c r="C21" s="12" t="s">
        <v>314</v>
      </c>
      <c r="D21" s="12"/>
      <c r="E21" s="12"/>
      <c r="F21" s="12" t="s">
        <v>315</v>
      </c>
      <c r="G21" s="12"/>
      <c r="H21" s="12"/>
    </row>
    <row r="22" ht="17.25" customHeight="1" spans="1:8">
      <c r="A22" s="11">
        <v>15</v>
      </c>
      <c r="B22" s="12" t="s">
        <v>316</v>
      </c>
      <c r="C22" s="12"/>
      <c r="D22" s="12"/>
      <c r="E22" s="12"/>
      <c r="F22" s="12" t="s">
        <v>317</v>
      </c>
      <c r="G22" s="12"/>
      <c r="H22" s="12"/>
    </row>
    <row r="23" ht="17.25" customHeight="1" spans="1:8">
      <c r="A23" s="11">
        <v>16</v>
      </c>
      <c r="B23" s="12"/>
      <c r="C23" s="12"/>
      <c r="D23" s="12"/>
      <c r="E23" s="12"/>
      <c r="F23" s="12" t="s">
        <v>318</v>
      </c>
      <c r="G23" s="12"/>
      <c r="H23" s="12"/>
    </row>
    <row r="24" ht="17.25" customHeight="1" spans="1:8">
      <c r="A24" s="11">
        <v>17</v>
      </c>
      <c r="B24" s="12"/>
      <c r="C24" s="12"/>
      <c r="D24" s="12"/>
      <c r="E24" s="12"/>
      <c r="F24" s="12" t="s">
        <v>319</v>
      </c>
      <c r="G24" s="12"/>
      <c r="H24" s="12"/>
    </row>
    <row r="25" ht="17.25" customHeight="1" spans="1:8">
      <c r="A25" s="11">
        <v>18</v>
      </c>
      <c r="B25" s="12"/>
      <c r="C25" s="12"/>
      <c r="D25" s="12"/>
      <c r="E25" s="12"/>
      <c r="F25" s="12"/>
      <c r="G25" s="12"/>
      <c r="H25" s="12"/>
    </row>
    <row r="26" ht="17.25" customHeight="1" spans="1:8">
      <c r="A26" s="11">
        <v>19</v>
      </c>
      <c r="B26" s="12"/>
      <c r="C26" s="12"/>
      <c r="D26" s="12"/>
      <c r="E26" s="12"/>
      <c r="F26" s="12"/>
      <c r="G26" s="12"/>
      <c r="H26" s="12"/>
    </row>
    <row r="27" ht="17.25" customHeight="1" spans="1:8">
      <c r="A27" s="11">
        <v>20</v>
      </c>
      <c r="B27" s="12"/>
      <c r="C27" s="12"/>
      <c r="D27" s="12"/>
      <c r="E27" s="12"/>
      <c r="F27" s="12"/>
      <c r="G27" s="12"/>
      <c r="H27" s="12"/>
    </row>
  </sheetData>
  <mergeCells count="2">
    <mergeCell ref="B1:F1"/>
    <mergeCell ref="B2:F2"/>
  </mergeCells>
  <pageMargins left="0.7" right="0.7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7"/>
  <sheetViews>
    <sheetView topLeftCell="A5" workbookViewId="0">
      <selection activeCell="D21" sqref="D21"/>
    </sheetView>
  </sheetViews>
  <sheetFormatPr defaultColWidth="9" defaultRowHeight="13.5" outlineLevelCol="7"/>
  <cols>
    <col min="1" max="1" width="5.775" style="2" customWidth="1"/>
    <col min="2" max="7" width="12.8833333333333" customWidth="1"/>
    <col min="8" max="8" width="13.4416666666667" customWidth="1"/>
  </cols>
  <sheetData>
    <row r="1" spans="2:6">
      <c r="B1" s="3" t="s">
        <v>83</v>
      </c>
      <c r="C1" s="4"/>
      <c r="D1" s="4"/>
      <c r="E1" s="4"/>
      <c r="F1" s="5"/>
    </row>
    <row r="2" s="1" customFormat="1" ht="17.25" spans="1:6">
      <c r="A2" s="6"/>
      <c r="B2" s="7" t="s">
        <v>320</v>
      </c>
      <c r="C2" s="8"/>
      <c r="D2" s="8"/>
      <c r="E2" s="8"/>
      <c r="F2" s="9"/>
    </row>
    <row r="4" spans="1:3">
      <c r="A4" s="10"/>
      <c r="C4" t="s">
        <v>85</v>
      </c>
    </row>
    <row r="6" spans="1:8">
      <c r="A6" s="11"/>
      <c r="B6" s="12">
        <v>1</v>
      </c>
      <c r="C6" s="12">
        <v>2</v>
      </c>
      <c r="D6" s="12">
        <v>3</v>
      </c>
      <c r="E6" s="12">
        <v>4</v>
      </c>
      <c r="F6" s="12">
        <v>5</v>
      </c>
      <c r="G6" s="12">
        <v>6</v>
      </c>
      <c r="H6" s="12">
        <v>7</v>
      </c>
    </row>
    <row r="7" ht="27" spans="1:8">
      <c r="A7" s="13" t="s">
        <v>86</v>
      </c>
      <c r="B7" s="12"/>
      <c r="C7" s="14"/>
      <c r="D7" s="12"/>
      <c r="E7" s="12"/>
      <c r="F7" s="14"/>
      <c r="G7" s="14"/>
      <c r="H7" s="12"/>
    </row>
    <row r="8" ht="17.25" customHeight="1" spans="1:8">
      <c r="A8" s="11">
        <v>1</v>
      </c>
      <c r="B8" s="12"/>
      <c r="C8" s="12"/>
      <c r="D8" s="12"/>
      <c r="E8" s="12"/>
      <c r="F8" s="12"/>
      <c r="G8" s="12"/>
      <c r="H8" s="12"/>
    </row>
    <row r="9" ht="17.25" customHeight="1" spans="1:8">
      <c r="A9" s="11">
        <v>2</v>
      </c>
      <c r="B9" s="12"/>
      <c r="C9" s="12"/>
      <c r="D9" s="12"/>
      <c r="E9" s="12"/>
      <c r="F9" s="12"/>
      <c r="G9" s="12"/>
      <c r="H9" s="12"/>
    </row>
    <row r="10" ht="17.25" customHeight="1" spans="1:8">
      <c r="A10" s="11">
        <v>3</v>
      </c>
      <c r="B10" s="12"/>
      <c r="C10" s="12"/>
      <c r="D10" s="12"/>
      <c r="E10" s="12"/>
      <c r="F10" s="12"/>
      <c r="G10" s="12"/>
      <c r="H10" s="12"/>
    </row>
    <row r="11" ht="17.25" customHeight="1" spans="1:8">
      <c r="A11" s="11">
        <v>4</v>
      </c>
      <c r="B11" s="12"/>
      <c r="C11" s="12"/>
      <c r="D11" s="12"/>
      <c r="E11" s="12"/>
      <c r="F11" s="12"/>
      <c r="G11" s="12"/>
      <c r="H11" s="12"/>
    </row>
    <row r="12" ht="17.25" customHeight="1" spans="1:8">
      <c r="A12" s="11">
        <v>5</v>
      </c>
      <c r="B12" s="12"/>
      <c r="C12" s="12"/>
      <c r="D12" s="12"/>
      <c r="E12" s="12"/>
      <c r="F12" s="12"/>
      <c r="G12" s="12"/>
      <c r="H12" s="12"/>
    </row>
    <row r="13" ht="17.25" customHeight="1" spans="1:8">
      <c r="A13" s="11">
        <v>6</v>
      </c>
      <c r="B13" s="12"/>
      <c r="C13" s="12"/>
      <c r="D13" s="12"/>
      <c r="E13" s="12"/>
      <c r="F13" s="12"/>
      <c r="G13" s="12"/>
      <c r="H13" s="12"/>
    </row>
    <row r="14" ht="17.25" customHeight="1" spans="1:8">
      <c r="A14" s="11">
        <v>7</v>
      </c>
      <c r="B14" s="12"/>
      <c r="C14" s="12"/>
      <c r="D14" s="12"/>
      <c r="E14" s="12"/>
      <c r="F14" s="12"/>
      <c r="G14" s="12"/>
      <c r="H14" s="12"/>
    </row>
    <row r="15" ht="17.25" customHeight="1" spans="1:8">
      <c r="A15" s="11">
        <v>8</v>
      </c>
      <c r="B15" s="12"/>
      <c r="C15" s="12"/>
      <c r="D15" s="12"/>
      <c r="E15" s="12"/>
      <c r="F15" s="12"/>
      <c r="G15" s="12"/>
      <c r="H15" s="12"/>
    </row>
    <row r="16" ht="17.25" customHeight="1" spans="1:8">
      <c r="A16" s="11">
        <v>9</v>
      </c>
      <c r="B16" s="12"/>
      <c r="C16" s="12"/>
      <c r="D16" s="12"/>
      <c r="E16" s="12"/>
      <c r="F16" s="12"/>
      <c r="G16" s="12"/>
      <c r="H16" s="12"/>
    </row>
    <row r="17" ht="17.25" customHeight="1" spans="1:8">
      <c r="A17" s="11">
        <v>10</v>
      </c>
      <c r="B17" s="12"/>
      <c r="C17" s="12"/>
      <c r="D17" s="12"/>
      <c r="E17" s="12"/>
      <c r="F17" s="12"/>
      <c r="G17" s="12"/>
      <c r="H17" s="12"/>
    </row>
    <row r="18" ht="17.25" customHeight="1" spans="1:8">
      <c r="A18" s="11">
        <v>11</v>
      </c>
      <c r="B18" s="12"/>
      <c r="C18" s="12"/>
      <c r="D18" s="12"/>
      <c r="E18" s="12"/>
      <c r="F18" s="12"/>
      <c r="G18" s="12"/>
      <c r="H18" s="12"/>
    </row>
    <row r="19" ht="17.25" customHeight="1" spans="1:8">
      <c r="A19" s="11">
        <v>12</v>
      </c>
      <c r="B19" s="12"/>
      <c r="C19" s="12"/>
      <c r="D19" s="12"/>
      <c r="E19" s="12"/>
      <c r="F19" s="12"/>
      <c r="G19" s="12"/>
      <c r="H19" s="12"/>
    </row>
    <row r="20" ht="17.25" customHeight="1" spans="1:8">
      <c r="A20" s="11">
        <v>13</v>
      </c>
      <c r="B20" s="12"/>
      <c r="C20" s="12"/>
      <c r="D20" s="12"/>
      <c r="E20" s="12"/>
      <c r="F20" s="12"/>
      <c r="G20" s="12"/>
      <c r="H20" s="12"/>
    </row>
    <row r="21" ht="17.25" customHeight="1" spans="1:8">
      <c r="A21" s="11">
        <v>14</v>
      </c>
      <c r="B21" s="12"/>
      <c r="C21" s="12"/>
      <c r="D21" s="12"/>
      <c r="E21" s="12"/>
      <c r="F21" s="12"/>
      <c r="G21" s="12"/>
      <c r="H21" s="12"/>
    </row>
    <row r="22" ht="17.25" customHeight="1" spans="1:8">
      <c r="A22" s="11">
        <v>15</v>
      </c>
      <c r="B22" s="12"/>
      <c r="C22" s="12"/>
      <c r="D22" s="12"/>
      <c r="E22" s="12"/>
      <c r="F22" s="12"/>
      <c r="G22" s="12"/>
      <c r="H22" s="12"/>
    </row>
    <row r="23" ht="17.25" customHeight="1" spans="1:8">
      <c r="A23" s="11">
        <v>16</v>
      </c>
      <c r="B23" s="12"/>
      <c r="C23" s="12"/>
      <c r="D23" s="12"/>
      <c r="E23" s="12"/>
      <c r="F23" s="12"/>
      <c r="G23" s="12"/>
      <c r="H23" s="12"/>
    </row>
    <row r="24" ht="17.25" customHeight="1" spans="1:8">
      <c r="A24" s="11">
        <v>17</v>
      </c>
      <c r="B24" s="12"/>
      <c r="C24" s="12"/>
      <c r="D24" s="12"/>
      <c r="E24" s="12"/>
      <c r="F24" s="12"/>
      <c r="G24" s="12"/>
      <c r="H24" s="12"/>
    </row>
    <row r="25" ht="17.25" customHeight="1" spans="1:8">
      <c r="A25" s="11">
        <v>18</v>
      </c>
      <c r="B25" s="12"/>
      <c r="C25" s="12"/>
      <c r="D25" s="12"/>
      <c r="E25" s="12"/>
      <c r="F25" s="12"/>
      <c r="G25" s="12"/>
      <c r="H25" s="12"/>
    </row>
    <row r="26" ht="17.25" customHeight="1" spans="1:8">
      <c r="A26" s="11">
        <v>19</v>
      </c>
      <c r="B26" s="12"/>
      <c r="C26" s="12"/>
      <c r="D26" s="12"/>
      <c r="E26" s="12"/>
      <c r="F26" s="12"/>
      <c r="G26" s="12"/>
      <c r="H26" s="12"/>
    </row>
    <row r="27" ht="17.25" customHeight="1" spans="1:8">
      <c r="A27" s="11">
        <v>20</v>
      </c>
      <c r="B27" s="12"/>
      <c r="C27" s="12"/>
      <c r="D27" s="12"/>
      <c r="E27" s="12"/>
      <c r="F27" s="12"/>
      <c r="G27" s="12"/>
      <c r="H27" s="12"/>
    </row>
  </sheetData>
  <mergeCells count="2">
    <mergeCell ref="B1:F1"/>
    <mergeCell ref="B2:F2"/>
  </mergeCells>
  <pageMargins left="0.7" right="0.7" top="0.75" bottom="0.75" header="0.3" footer="0.3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7"/>
  <sheetViews>
    <sheetView workbookViewId="0">
      <selection activeCell="B1" sqref="B1:F1"/>
    </sheetView>
  </sheetViews>
  <sheetFormatPr defaultColWidth="9" defaultRowHeight="13.5"/>
  <cols>
    <col min="1" max="1" width="5.775" style="2" customWidth="1"/>
    <col min="2" max="9" width="12.4416666666667" customWidth="1"/>
  </cols>
  <sheetData>
    <row r="1" spans="2:6">
      <c r="B1" s="3" t="s">
        <v>83</v>
      </c>
      <c r="C1" s="4"/>
      <c r="D1" s="4"/>
      <c r="E1" s="4"/>
      <c r="F1" s="5"/>
    </row>
    <row r="2" s="1" customFormat="1" ht="17.25" spans="1:6">
      <c r="A2" s="6"/>
      <c r="B2" s="7" t="s">
        <v>321</v>
      </c>
      <c r="C2" s="8"/>
      <c r="D2" s="8"/>
      <c r="E2" s="8"/>
      <c r="F2" s="9"/>
    </row>
    <row r="4" spans="1:3">
      <c r="A4" s="10"/>
      <c r="C4" t="s">
        <v>85</v>
      </c>
    </row>
    <row r="6" spans="1:9">
      <c r="A6" s="11"/>
      <c r="B6" s="12">
        <v>1</v>
      </c>
      <c r="C6" s="12">
        <v>2</v>
      </c>
      <c r="D6" s="12">
        <v>3</v>
      </c>
      <c r="E6" s="12">
        <v>4</v>
      </c>
      <c r="F6" s="12">
        <v>5</v>
      </c>
      <c r="G6" s="12">
        <v>6</v>
      </c>
      <c r="H6" s="12">
        <v>7</v>
      </c>
      <c r="I6" s="12">
        <v>8</v>
      </c>
    </row>
    <row r="7" ht="27" spans="1:9">
      <c r="A7" s="13" t="s">
        <v>86</v>
      </c>
      <c r="B7" s="12"/>
      <c r="C7" s="14"/>
      <c r="D7" s="12"/>
      <c r="E7" s="12"/>
      <c r="F7" s="14"/>
      <c r="G7" s="14"/>
      <c r="H7" s="14"/>
      <c r="I7" s="14"/>
    </row>
    <row r="8" ht="17.25" customHeight="1" spans="1:9">
      <c r="A8" s="11">
        <v>1</v>
      </c>
      <c r="B8" s="12"/>
      <c r="C8" s="12"/>
      <c r="D8" s="12"/>
      <c r="E8" s="12"/>
      <c r="F8" s="12"/>
      <c r="G8" s="12"/>
      <c r="H8" s="12"/>
      <c r="I8" s="12"/>
    </row>
    <row r="9" ht="17.25" customHeight="1" spans="1:9">
      <c r="A9" s="11">
        <v>2</v>
      </c>
      <c r="B9" s="12"/>
      <c r="C9" s="12"/>
      <c r="D9" s="12"/>
      <c r="E9" s="12"/>
      <c r="F9" s="12"/>
      <c r="G9" s="12"/>
      <c r="H9" s="12"/>
      <c r="I9" s="12"/>
    </row>
    <row r="10" ht="17.25" customHeight="1" spans="1:9">
      <c r="A10" s="11">
        <v>3</v>
      </c>
      <c r="B10" s="12"/>
      <c r="C10" s="12"/>
      <c r="D10" s="12"/>
      <c r="E10" s="12"/>
      <c r="F10" s="12"/>
      <c r="G10" s="12"/>
      <c r="H10" s="12"/>
      <c r="I10" s="12"/>
    </row>
    <row r="11" ht="17.25" customHeight="1" spans="1:9">
      <c r="A11" s="11">
        <v>4</v>
      </c>
      <c r="B11" s="12"/>
      <c r="C11" s="12"/>
      <c r="D11" s="12"/>
      <c r="E11" s="12"/>
      <c r="F11" s="12"/>
      <c r="G11" s="12"/>
      <c r="H11" s="12"/>
      <c r="I11" s="12"/>
    </row>
    <row r="12" ht="17.25" customHeight="1" spans="1:9">
      <c r="A12" s="11">
        <v>5</v>
      </c>
      <c r="B12" s="12"/>
      <c r="C12" s="12"/>
      <c r="D12" s="12"/>
      <c r="E12" s="12"/>
      <c r="F12" s="12"/>
      <c r="G12" s="12"/>
      <c r="H12" s="12"/>
      <c r="I12" s="12"/>
    </row>
    <row r="13" ht="17.25" customHeight="1" spans="1:9">
      <c r="A13" s="11">
        <v>6</v>
      </c>
      <c r="B13" s="12"/>
      <c r="C13" s="12"/>
      <c r="D13" s="12"/>
      <c r="E13" s="12"/>
      <c r="F13" s="12"/>
      <c r="G13" s="12"/>
      <c r="H13" s="12"/>
      <c r="I13" s="12"/>
    </row>
    <row r="14" ht="17.25" customHeight="1" spans="1:9">
      <c r="A14" s="11">
        <v>7</v>
      </c>
      <c r="B14" s="12"/>
      <c r="C14" s="12"/>
      <c r="D14" s="12"/>
      <c r="E14" s="12"/>
      <c r="F14" s="12"/>
      <c r="G14" s="12"/>
      <c r="H14" s="12"/>
      <c r="I14" s="12"/>
    </row>
    <row r="15" ht="17.25" customHeight="1" spans="1:9">
      <c r="A15" s="11">
        <v>8</v>
      </c>
      <c r="B15" s="12"/>
      <c r="C15" s="12"/>
      <c r="D15" s="12"/>
      <c r="E15" s="12"/>
      <c r="F15" s="12"/>
      <c r="G15" s="12"/>
      <c r="H15" s="12"/>
      <c r="I15" s="12"/>
    </row>
    <row r="16" ht="17.25" customHeight="1" spans="1:9">
      <c r="A16" s="11">
        <v>9</v>
      </c>
      <c r="B16" s="12"/>
      <c r="C16" s="12"/>
      <c r="D16" s="12"/>
      <c r="E16" s="12"/>
      <c r="F16" s="12"/>
      <c r="G16" s="12"/>
      <c r="H16" s="12"/>
      <c r="I16" s="12"/>
    </row>
    <row r="17" ht="17.25" customHeight="1" spans="1:9">
      <c r="A17" s="11">
        <v>10</v>
      </c>
      <c r="B17" s="12"/>
      <c r="C17" s="12"/>
      <c r="D17" s="12"/>
      <c r="E17" s="12"/>
      <c r="F17" s="12"/>
      <c r="G17" s="12"/>
      <c r="H17" s="12"/>
      <c r="I17" s="12"/>
    </row>
    <row r="18" ht="17.25" customHeight="1" spans="1:9">
      <c r="A18" s="11">
        <v>11</v>
      </c>
      <c r="B18" s="12"/>
      <c r="C18" s="12"/>
      <c r="D18" s="12"/>
      <c r="E18" s="12"/>
      <c r="F18" s="12"/>
      <c r="G18" s="12"/>
      <c r="H18" s="12"/>
      <c r="I18" s="12"/>
    </row>
    <row r="19" ht="17.25" customHeight="1" spans="1:9">
      <c r="A19" s="11">
        <v>12</v>
      </c>
      <c r="B19" s="12"/>
      <c r="C19" s="12"/>
      <c r="D19" s="12"/>
      <c r="E19" s="12"/>
      <c r="F19" s="12"/>
      <c r="G19" s="12"/>
      <c r="H19" s="12"/>
      <c r="I19" s="12"/>
    </row>
    <row r="20" ht="17.25" customHeight="1" spans="1:9">
      <c r="A20" s="11">
        <v>13</v>
      </c>
      <c r="B20" s="12"/>
      <c r="C20" s="12"/>
      <c r="D20" s="12"/>
      <c r="E20" s="12"/>
      <c r="F20" s="12"/>
      <c r="G20" s="12"/>
      <c r="H20" s="12"/>
      <c r="I20" s="12"/>
    </row>
    <row r="21" ht="17.25" customHeight="1" spans="1:9">
      <c r="A21" s="11">
        <v>14</v>
      </c>
      <c r="B21" s="12"/>
      <c r="C21" s="12"/>
      <c r="D21" s="12"/>
      <c r="E21" s="12"/>
      <c r="F21" s="12"/>
      <c r="G21" s="12"/>
      <c r="H21" s="12"/>
      <c r="I21" s="12"/>
    </row>
    <row r="22" ht="17.25" customHeight="1" spans="1:9">
      <c r="A22" s="11">
        <v>15</v>
      </c>
      <c r="B22" s="12"/>
      <c r="C22" s="12"/>
      <c r="D22" s="12"/>
      <c r="E22" s="12"/>
      <c r="F22" s="12"/>
      <c r="G22" s="12"/>
      <c r="H22" s="12"/>
      <c r="I22" s="12"/>
    </row>
    <row r="23" ht="17.25" customHeight="1" spans="1:9">
      <c r="A23" s="11">
        <v>16</v>
      </c>
      <c r="B23" s="12"/>
      <c r="C23" s="12"/>
      <c r="D23" s="12"/>
      <c r="E23" s="12"/>
      <c r="F23" s="12"/>
      <c r="G23" s="12"/>
      <c r="H23" s="12"/>
      <c r="I23" s="12"/>
    </row>
    <row r="24" ht="17.25" customHeight="1" spans="1:9">
      <c r="A24" s="11">
        <v>17</v>
      </c>
      <c r="B24" s="12"/>
      <c r="C24" s="12"/>
      <c r="D24" s="12"/>
      <c r="E24" s="12"/>
      <c r="F24" s="12"/>
      <c r="G24" s="12"/>
      <c r="H24" s="12"/>
      <c r="I24" s="12"/>
    </row>
    <row r="25" ht="17.25" customHeight="1" spans="1:9">
      <c r="A25" s="11">
        <v>18</v>
      </c>
      <c r="B25" s="12"/>
      <c r="C25" s="12"/>
      <c r="D25" s="12"/>
      <c r="E25" s="12"/>
      <c r="F25" s="12"/>
      <c r="G25" s="12"/>
      <c r="H25" s="12"/>
      <c r="I25" s="12"/>
    </row>
    <row r="26" ht="17.25" customHeight="1" spans="1:9">
      <c r="A26" s="11">
        <v>19</v>
      </c>
      <c r="B26" s="12"/>
      <c r="C26" s="12"/>
      <c r="D26" s="12"/>
      <c r="E26" s="12"/>
      <c r="F26" s="12"/>
      <c r="G26" s="12"/>
      <c r="H26" s="12"/>
      <c r="I26" s="12"/>
    </row>
    <row r="27" ht="17.25" customHeight="1" spans="1:9">
      <c r="A27" s="11">
        <v>20</v>
      </c>
      <c r="B27" s="12"/>
      <c r="C27" s="12"/>
      <c r="D27" s="12"/>
      <c r="E27" s="12"/>
      <c r="F27" s="12"/>
      <c r="G27" s="12"/>
      <c r="H27" s="12"/>
      <c r="I27" s="12"/>
    </row>
  </sheetData>
  <mergeCells count="2">
    <mergeCell ref="B1:F1"/>
    <mergeCell ref="B2:F2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結果報告</vt:lpstr>
      <vt:lpstr>書き方</vt:lpstr>
      <vt:lpstr>組み合わせ</vt:lpstr>
      <vt:lpstr>1部</vt:lpstr>
      <vt:lpstr>2部</vt:lpstr>
      <vt:lpstr>3部</vt:lpstr>
      <vt:lpstr>4部</vt:lpstr>
      <vt:lpstr>5部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坂口正純</cp:lastModifiedBy>
  <dcterms:created xsi:type="dcterms:W3CDTF">2003-08-30T01:30:00Z</dcterms:created>
  <cp:lastPrinted>2006-06-05T14:33:00Z</cp:lastPrinted>
  <dcterms:modified xsi:type="dcterms:W3CDTF">2024-07-01T07:03:39Z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1041-11.8.2.8498</vt:lpwstr>
  </property>
</Properties>
</file>