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minamikyushu/minamikyushu-result/"/>
    </mc:Choice>
  </mc:AlternateContent>
  <xr:revisionPtr revIDLastSave="61" documentId="11_E32ABDC4F453F1ACFBA749319A676D11B0460778" xr6:coauthVersionLast="47" xr6:coauthVersionMax="47" xr10:uidLastSave="{E8E5CC61-4E03-4C7D-8954-F47EE999C208}"/>
  <bookViews>
    <workbookView xWindow="1536" yWindow="1320" windowWidth="14880" windowHeight="10920" activeTab="2" xr2:uid="{00000000-000D-0000-FFFF-FFFF00000000}"/>
  </bookViews>
  <sheets>
    <sheet name="組み合わせ" sheetId="1" r:id="rId1"/>
    <sheet name="1部" sheetId="3" r:id="rId2"/>
    <sheet name="2部" sheetId="5" r:id="rId3"/>
    <sheet name="3部" sheetId="13" r:id="rId4"/>
    <sheet name="1部詳細" sheetId="2" r:id="rId5"/>
    <sheet name="2部詳細" sheetId="4" r:id="rId6"/>
    <sheet name="3部詳細" sheetId="15" r:id="rId7"/>
    <sheet name="順位決定戦" sheetId="8" r:id="rId8"/>
  </sheets>
  <calcPr calcId="191029"/>
</workbook>
</file>

<file path=xl/calcChain.xml><?xml version="1.0" encoding="utf-8"?>
<calcChain xmlns="http://schemas.openxmlformats.org/spreadsheetml/2006/main">
  <c r="B61" i="8" l="1"/>
  <c r="F61" i="8"/>
  <c r="I61" i="8"/>
  <c r="M61" i="8"/>
  <c r="P61" i="8"/>
  <c r="T61" i="8"/>
  <c r="V17" i="13"/>
  <c r="T17" i="13"/>
  <c r="V16" i="13"/>
  <c r="T16" i="13"/>
  <c r="S18" i="13" s="1"/>
  <c r="V15" i="13"/>
  <c r="T15" i="13"/>
  <c r="V14" i="13"/>
  <c r="N18" i="13" s="1"/>
  <c r="T14" i="13"/>
  <c r="P18" i="13" s="1"/>
  <c r="S15" i="13"/>
  <c r="Q15" i="13"/>
  <c r="S14" i="13"/>
  <c r="Q14" i="13"/>
  <c r="AI14" i="13" s="1"/>
  <c r="V13" i="13"/>
  <c r="T13" i="13"/>
  <c r="M19" i="13" s="1"/>
  <c r="V12" i="13"/>
  <c r="K18" i="13" s="1"/>
  <c r="T12" i="13"/>
  <c r="M18" i="13" s="1"/>
  <c r="S13" i="13"/>
  <c r="Q13" i="13"/>
  <c r="S12" i="13"/>
  <c r="Q12" i="13"/>
  <c r="P13" i="13"/>
  <c r="K15" i="13" s="1"/>
  <c r="N13" i="13"/>
  <c r="M15" i="13" s="1"/>
  <c r="P12" i="13"/>
  <c r="K14" i="13" s="1"/>
  <c r="N12" i="13"/>
  <c r="M14" i="13" s="1"/>
  <c r="V11" i="13"/>
  <c r="T11" i="13"/>
  <c r="V10" i="13"/>
  <c r="T10" i="13"/>
  <c r="S11" i="13"/>
  <c r="Q11" i="13"/>
  <c r="S10" i="13"/>
  <c r="H16" i="13" s="1"/>
  <c r="Q10" i="13"/>
  <c r="P11" i="13"/>
  <c r="H15" i="13" s="1"/>
  <c r="N11" i="13"/>
  <c r="J15" i="13" s="1"/>
  <c r="P10" i="13"/>
  <c r="N10" i="13"/>
  <c r="M11" i="13"/>
  <c r="H13" i="13" s="1"/>
  <c r="K10" i="13"/>
  <c r="J12" i="13" s="1"/>
  <c r="M10" i="13"/>
  <c r="H12" i="13" s="1"/>
  <c r="K11" i="13"/>
  <c r="J13" i="13" s="1"/>
  <c r="V9" i="13"/>
  <c r="T9" i="13"/>
  <c r="V8" i="13"/>
  <c r="T8" i="13"/>
  <c r="Q9" i="13"/>
  <c r="S9" i="13"/>
  <c r="S8" i="13"/>
  <c r="E16" i="13" s="1"/>
  <c r="Q8" i="13"/>
  <c r="P9" i="13"/>
  <c r="N9" i="13"/>
  <c r="G15" i="13" s="1"/>
  <c r="P8" i="13"/>
  <c r="E14" i="13" s="1"/>
  <c r="N8" i="13"/>
  <c r="M9" i="13"/>
  <c r="K9" i="13"/>
  <c r="G13" i="13" s="1"/>
  <c r="M8" i="13"/>
  <c r="K8" i="13"/>
  <c r="J9" i="13"/>
  <c r="E11" i="13" s="1"/>
  <c r="H9" i="13"/>
  <c r="G11" i="13" s="1"/>
  <c r="J8" i="13"/>
  <c r="E10" i="13" s="1"/>
  <c r="H8" i="13"/>
  <c r="V7" i="13"/>
  <c r="B19" i="13" s="1"/>
  <c r="T7" i="13"/>
  <c r="V6" i="13"/>
  <c r="B18" i="13" s="1"/>
  <c r="T6" i="13"/>
  <c r="D18" i="13" s="1"/>
  <c r="P76" i="15"/>
  <c r="L76" i="15"/>
  <c r="E76" i="15"/>
  <c r="B76" i="15"/>
  <c r="S64" i="15"/>
  <c r="P64" i="15"/>
  <c r="L64" i="15"/>
  <c r="S52" i="15"/>
  <c r="P52" i="15"/>
  <c r="L52" i="15"/>
  <c r="L40" i="15"/>
  <c r="I40" i="15"/>
  <c r="E40" i="15"/>
  <c r="L28" i="15"/>
  <c r="S16" i="15"/>
  <c r="P16" i="15"/>
  <c r="L16" i="15"/>
  <c r="S76" i="15"/>
  <c r="I76" i="15"/>
  <c r="I64" i="15"/>
  <c r="I52" i="15"/>
  <c r="B40" i="15"/>
  <c r="I28" i="15"/>
  <c r="I16" i="15"/>
  <c r="AJ18" i="13"/>
  <c r="AJ16" i="13"/>
  <c r="A16" i="13"/>
  <c r="Q5" i="13" s="1"/>
  <c r="S19" i="13"/>
  <c r="Q19" i="13"/>
  <c r="Q18" i="13"/>
  <c r="H18" i="13"/>
  <c r="E18" i="13"/>
  <c r="AJ8" i="13"/>
  <c r="A18" i="13"/>
  <c r="T5" i="13" s="1"/>
  <c r="N16" i="13"/>
  <c r="K16" i="13"/>
  <c r="M16" i="13"/>
  <c r="G10" i="13"/>
  <c r="S6" i="13"/>
  <c r="Q6" i="13"/>
  <c r="P6" i="13"/>
  <c r="B14" i="13" s="1"/>
  <c r="N6" i="13"/>
  <c r="D14" i="13" s="1"/>
  <c r="M6" i="13"/>
  <c r="K6" i="13"/>
  <c r="D12" i="13" s="1"/>
  <c r="J6" i="13"/>
  <c r="B10" i="13" s="1"/>
  <c r="H6" i="13"/>
  <c r="D10" i="13" s="1"/>
  <c r="G6" i="13"/>
  <c r="E6" i="13"/>
  <c r="D8" i="13" s="1"/>
  <c r="A14" i="13"/>
  <c r="N5" i="13" s="1"/>
  <c r="A12" i="13"/>
  <c r="K5" i="13" s="1"/>
  <c r="A10" i="13"/>
  <c r="H5" i="13" s="1"/>
  <c r="A8" i="13"/>
  <c r="E5" i="13" s="1"/>
  <c r="A6" i="13"/>
  <c r="B5" i="13" s="1"/>
  <c r="N19" i="13"/>
  <c r="P19" i="13"/>
  <c r="K19" i="13"/>
  <c r="H19" i="13"/>
  <c r="J17" i="13"/>
  <c r="E17" i="13"/>
  <c r="G17" i="13"/>
  <c r="E15" i="13"/>
  <c r="E13" i="13"/>
  <c r="D19" i="13"/>
  <c r="P7" i="13"/>
  <c r="B15" i="13" s="1"/>
  <c r="N7" i="13"/>
  <c r="D15" i="13" s="1"/>
  <c r="M7" i="13"/>
  <c r="B13" i="13" s="1"/>
  <c r="K7" i="13"/>
  <c r="D13" i="13" s="1"/>
  <c r="J7" i="13"/>
  <c r="B11" i="13" s="1"/>
  <c r="H7" i="13"/>
  <c r="D11" i="13" s="1"/>
  <c r="G7" i="13"/>
  <c r="E7" i="13"/>
  <c r="AI16" i="13"/>
  <c r="AH14" i="13"/>
  <c r="AG12" i="13"/>
  <c r="AF10" i="13"/>
  <c r="AE8" i="13"/>
  <c r="AD6" i="13"/>
  <c r="A1" i="13"/>
  <c r="AI18" i="13" l="1"/>
  <c r="AH8" i="13"/>
  <c r="AJ10" i="13"/>
  <c r="G18" i="13"/>
  <c r="G19" i="13"/>
  <c r="J18" i="13"/>
  <c r="W10" i="13"/>
  <c r="AJ14" i="13"/>
  <c r="Y8" i="13"/>
  <c r="M17" i="13"/>
  <c r="Y10" i="13"/>
  <c r="Y6" i="13"/>
  <c r="K17" i="13"/>
  <c r="W18" i="13"/>
  <c r="AH18" i="13"/>
  <c r="D9" i="13"/>
  <c r="W13" i="13"/>
  <c r="AJ12" i="13"/>
  <c r="Y11" i="13"/>
  <c r="E19" i="13"/>
  <c r="W19" i="13" s="1"/>
  <c r="W6" i="13"/>
  <c r="Q7" i="13"/>
  <c r="D17" i="13" s="1"/>
  <c r="P17" i="13"/>
  <c r="S7" i="13"/>
  <c r="Y7" i="13" s="1"/>
  <c r="Y15" i="13"/>
  <c r="J19" i="13"/>
  <c r="AJ6" i="13"/>
  <c r="AG18" i="13"/>
  <c r="AE18" i="13"/>
  <c r="AF18" i="13"/>
  <c r="AI8" i="13"/>
  <c r="AD18" i="13"/>
  <c r="AG8" i="13"/>
  <c r="AH10" i="13"/>
  <c r="AG14" i="13"/>
  <c r="AI6" i="13"/>
  <c r="B16" i="13"/>
  <c r="W16" i="13" s="1"/>
  <c r="AF6" i="13"/>
  <c r="AF12" i="13"/>
  <c r="AH6" i="13"/>
  <c r="H14" i="13"/>
  <c r="W14" i="13" s="1"/>
  <c r="E12" i="13"/>
  <c r="H17" i="13"/>
  <c r="AH12" i="13"/>
  <c r="J16" i="13"/>
  <c r="AF16" i="13" s="1"/>
  <c r="AE10" i="13"/>
  <c r="AI10" i="13"/>
  <c r="B12" i="13"/>
  <c r="AF8" i="13"/>
  <c r="AG10" i="13"/>
  <c r="AD14" i="13"/>
  <c r="AG16" i="13"/>
  <c r="B9" i="13"/>
  <c r="W9" i="13" s="1"/>
  <c r="G12" i="13"/>
  <c r="Y12" i="13" s="1"/>
  <c r="AI12" i="13"/>
  <c r="D16" i="13"/>
  <c r="P16" i="13"/>
  <c r="AH16" i="13" s="1"/>
  <c r="AE6" i="13"/>
  <c r="G14" i="13"/>
  <c r="AE14" i="13" s="1"/>
  <c r="AD10" i="13"/>
  <c r="G16" i="13"/>
  <c r="AE16" i="13" s="1"/>
  <c r="J14" i="13"/>
  <c r="AG6" i="13"/>
  <c r="B8" i="13"/>
  <c r="W8" i="13" s="1"/>
  <c r="S14" i="5"/>
  <c r="Q14" i="5"/>
  <c r="S12" i="5"/>
  <c r="Q12" i="5"/>
  <c r="P12" i="5"/>
  <c r="N12" i="5"/>
  <c r="S10" i="5"/>
  <c r="Q10" i="5"/>
  <c r="P10" i="5"/>
  <c r="N10" i="5"/>
  <c r="M10" i="5"/>
  <c r="K10" i="5"/>
  <c r="S8" i="5"/>
  <c r="Q8" i="5"/>
  <c r="P8" i="5"/>
  <c r="N8" i="5"/>
  <c r="M8" i="5"/>
  <c r="K8" i="5"/>
  <c r="J8" i="5"/>
  <c r="H8" i="5"/>
  <c r="S6" i="5"/>
  <c r="Q6" i="5"/>
  <c r="P6" i="5"/>
  <c r="N6" i="5"/>
  <c r="M6" i="5"/>
  <c r="K6" i="5"/>
  <c r="J6" i="5"/>
  <c r="H6" i="5"/>
  <c r="G6" i="5"/>
  <c r="E6" i="5"/>
  <c r="S14" i="3"/>
  <c r="Q14" i="3"/>
  <c r="S12" i="3"/>
  <c r="Q12" i="3"/>
  <c r="P12" i="3"/>
  <c r="N12" i="3"/>
  <c r="S10" i="3"/>
  <c r="Q10" i="3"/>
  <c r="P10" i="3"/>
  <c r="N10" i="3"/>
  <c r="M10" i="3"/>
  <c r="K10" i="3"/>
  <c r="S8" i="3"/>
  <c r="Q8" i="3"/>
  <c r="P8" i="3"/>
  <c r="N8" i="3"/>
  <c r="M8" i="3"/>
  <c r="K8" i="3"/>
  <c r="J8" i="3"/>
  <c r="H8" i="3"/>
  <c r="S6" i="3"/>
  <c r="Q6" i="3"/>
  <c r="P6" i="3"/>
  <c r="N6" i="3"/>
  <c r="M6" i="3"/>
  <c r="K6" i="3"/>
  <c r="J6" i="3"/>
  <c r="H6" i="3"/>
  <c r="G6" i="3"/>
  <c r="E6" i="3"/>
  <c r="A16" i="5"/>
  <c r="A14" i="5"/>
  <c r="A12" i="5"/>
  <c r="A10" i="5"/>
  <c r="A8" i="5"/>
  <c r="A6" i="5"/>
  <c r="A1" i="5"/>
  <c r="A16" i="3"/>
  <c r="A14" i="3"/>
  <c r="A12" i="3"/>
  <c r="A10" i="3"/>
  <c r="A8" i="3"/>
  <c r="A6" i="3"/>
  <c r="A1" i="3"/>
  <c r="P13" i="8"/>
  <c r="T13" i="8"/>
  <c r="B25" i="8"/>
  <c r="F25" i="8"/>
  <c r="I25" i="8"/>
  <c r="M25" i="8"/>
  <c r="P25" i="8"/>
  <c r="T25" i="8"/>
  <c r="B37" i="8"/>
  <c r="F37" i="8"/>
  <c r="I37" i="8"/>
  <c r="M37" i="8"/>
  <c r="P37" i="8"/>
  <c r="T37" i="8"/>
  <c r="B49" i="8"/>
  <c r="F49" i="8"/>
  <c r="I49" i="8"/>
  <c r="M49" i="8"/>
  <c r="P49" i="8"/>
  <c r="T49" i="8"/>
  <c r="Y18" i="13" l="1"/>
  <c r="Y19" i="13"/>
  <c r="Y13" i="13"/>
  <c r="Y17" i="13"/>
  <c r="N17" i="13"/>
  <c r="B17" i="13"/>
  <c r="W17" i="13" s="1"/>
  <c r="Z10" i="13"/>
  <c r="AB10" i="13"/>
  <c r="W15" i="13"/>
  <c r="Y14" i="13"/>
  <c r="Z6" i="13"/>
  <c r="AB6" i="13"/>
  <c r="W7" i="13"/>
  <c r="Y9" i="13"/>
  <c r="AD12" i="13"/>
  <c r="W12" i="13"/>
  <c r="Y16" i="13"/>
  <c r="Z18" i="13"/>
  <c r="AB18" i="13"/>
  <c r="W11" i="13"/>
  <c r="AE12" i="13"/>
  <c r="AF14" i="13"/>
  <c r="AB14" i="13" s="1"/>
  <c r="AD8" i="13"/>
  <c r="AD16" i="13"/>
  <c r="Z14" i="13" l="1"/>
  <c r="AB16" i="13"/>
  <c r="Z16" i="13"/>
  <c r="Z8" i="13"/>
  <c r="AB8" i="13"/>
  <c r="Z12" i="13"/>
  <c r="AB12" i="13"/>
  <c r="B5" i="5"/>
  <c r="AC6" i="5"/>
  <c r="B10" i="5"/>
  <c r="D14" i="5"/>
  <c r="B14" i="5"/>
  <c r="T6" i="5"/>
  <c r="V6" i="5"/>
  <c r="AA6" i="5"/>
  <c r="AB6" i="5"/>
  <c r="AD6" i="5"/>
  <c r="AF6" i="5"/>
  <c r="E5" i="5"/>
  <c r="B8" i="5"/>
  <c r="T8" i="5" s="1"/>
  <c r="D8" i="5"/>
  <c r="V8" i="5" s="1"/>
  <c r="AC8" i="5"/>
  <c r="E12" i="5"/>
  <c r="AF8" i="5"/>
  <c r="AB8" i="5"/>
  <c r="AD8" i="5"/>
  <c r="AE8" i="5"/>
  <c r="H5" i="5"/>
  <c r="D10" i="5"/>
  <c r="E10" i="5"/>
  <c r="J12" i="5"/>
  <c r="AE10" i="5"/>
  <c r="AF10" i="5"/>
  <c r="H16" i="5"/>
  <c r="AC10" i="5"/>
  <c r="AD10" i="5"/>
  <c r="K5" i="5"/>
  <c r="B12" i="5"/>
  <c r="D12" i="5"/>
  <c r="G12" i="5"/>
  <c r="H12" i="5"/>
  <c r="AE12" i="5"/>
  <c r="M16" i="5"/>
  <c r="AD12" i="5"/>
  <c r="N5" i="5"/>
  <c r="E14" i="5"/>
  <c r="G14" i="5"/>
  <c r="J14" i="5"/>
  <c r="K14" i="5"/>
  <c r="M14" i="5"/>
  <c r="AE14" i="5"/>
  <c r="AF14" i="5"/>
  <c r="Q5" i="5"/>
  <c r="B16" i="5"/>
  <c r="D16" i="5"/>
  <c r="E16" i="5"/>
  <c r="J16" i="5"/>
  <c r="K16" i="5"/>
  <c r="N16" i="5"/>
  <c r="P16" i="5"/>
  <c r="AF16" i="5"/>
  <c r="AE16" i="5" l="1"/>
  <c r="AB14" i="5"/>
  <c r="AD14" i="5"/>
  <c r="AA8" i="5"/>
  <c r="Y8" i="5" s="1"/>
  <c r="AA16" i="5"/>
  <c r="V14" i="5"/>
  <c r="AB12" i="5"/>
  <c r="V12" i="5"/>
  <c r="AC12" i="5"/>
  <c r="AD16" i="5"/>
  <c r="T12" i="5"/>
  <c r="AC16" i="5"/>
  <c r="T16" i="5"/>
  <c r="AA14" i="5"/>
  <c r="T10" i="5"/>
  <c r="AA10" i="5"/>
  <c r="AF12" i="5"/>
  <c r="AE6" i="5"/>
  <c r="W6" i="5" s="1"/>
  <c r="AA12" i="5"/>
  <c r="G10" i="5"/>
  <c r="AB10" i="5" s="1"/>
  <c r="G16" i="5"/>
  <c r="V16" i="5" s="1"/>
  <c r="H14" i="5"/>
  <c r="AC14" i="5" s="1"/>
  <c r="E7" i="5"/>
  <c r="G7" i="5"/>
  <c r="H7" i="5"/>
  <c r="D11" i="5" s="1"/>
  <c r="J7" i="5"/>
  <c r="B11" i="5" s="1"/>
  <c r="K7" i="5"/>
  <c r="D13" i="5" s="1"/>
  <c r="M7" i="5"/>
  <c r="B13" i="5" s="1"/>
  <c r="N7" i="5"/>
  <c r="D15" i="5" s="1"/>
  <c r="P7" i="5"/>
  <c r="B15" i="5" s="1"/>
  <c r="Q7" i="5"/>
  <c r="D17" i="5" s="1"/>
  <c r="S7" i="5"/>
  <c r="B17" i="5" s="1"/>
  <c r="H9" i="5"/>
  <c r="G11" i="5" s="1"/>
  <c r="J9" i="5"/>
  <c r="E11" i="5" s="1"/>
  <c r="K9" i="5"/>
  <c r="G13" i="5" s="1"/>
  <c r="M9" i="5"/>
  <c r="E13" i="5" s="1"/>
  <c r="N9" i="5"/>
  <c r="G15" i="5" s="1"/>
  <c r="P9" i="5"/>
  <c r="E15" i="5" s="1"/>
  <c r="Q9" i="5"/>
  <c r="G17" i="5" s="1"/>
  <c r="S9" i="5"/>
  <c r="E17" i="5" s="1"/>
  <c r="K11" i="5"/>
  <c r="J13" i="5" s="1"/>
  <c r="M11" i="5"/>
  <c r="H13" i="5" s="1"/>
  <c r="N11" i="5"/>
  <c r="J15" i="5" s="1"/>
  <c r="P11" i="5"/>
  <c r="H15" i="5" s="1"/>
  <c r="Q11" i="5"/>
  <c r="J17" i="5" s="1"/>
  <c r="S11" i="5"/>
  <c r="H17" i="5" s="1"/>
  <c r="N13" i="5"/>
  <c r="M15" i="5" s="1"/>
  <c r="P13" i="5"/>
  <c r="K15" i="5" s="1"/>
  <c r="Q13" i="5"/>
  <c r="M17" i="5" s="1"/>
  <c r="S13" i="5"/>
  <c r="K17" i="5" s="1"/>
  <c r="Q15" i="5"/>
  <c r="P17" i="5" s="1"/>
  <c r="S15" i="5"/>
  <c r="N17" i="5" s="1"/>
  <c r="W8" i="5" l="1"/>
  <c r="T17" i="5"/>
  <c r="V13" i="5"/>
  <c r="V17" i="5"/>
  <c r="T15" i="5"/>
  <c r="V15" i="5"/>
  <c r="T13" i="5"/>
  <c r="T11" i="5"/>
  <c r="V11" i="5"/>
  <c r="T7" i="5"/>
  <c r="D9" i="5"/>
  <c r="V9" i="5" s="1"/>
  <c r="V7" i="5"/>
  <c r="B9" i="5"/>
  <c r="T9" i="5" s="1"/>
  <c r="AB16" i="5"/>
  <c r="W16" i="5" s="1"/>
  <c r="W14" i="5"/>
  <c r="Y14" i="5"/>
  <c r="Y12" i="5"/>
  <c r="W12" i="5"/>
  <c r="T14" i="5"/>
  <c r="V10" i="5"/>
  <c r="W10" i="5"/>
  <c r="Y10" i="5"/>
  <c r="Y6" i="5"/>
  <c r="B5" i="3"/>
  <c r="AC6" i="3"/>
  <c r="B10" i="3"/>
  <c r="AD6" i="3"/>
  <c r="D14" i="3"/>
  <c r="B14" i="3"/>
  <c r="T6" i="3"/>
  <c r="V6" i="3"/>
  <c r="AA6" i="3"/>
  <c r="AB6" i="3"/>
  <c r="AF6" i="3"/>
  <c r="E5" i="3"/>
  <c r="B8" i="3"/>
  <c r="T8" i="3" s="1"/>
  <c r="D8" i="3"/>
  <c r="V8" i="3" s="1"/>
  <c r="AC8" i="3"/>
  <c r="E12" i="3"/>
  <c r="AF8" i="3"/>
  <c r="AB8" i="3"/>
  <c r="AD8" i="3"/>
  <c r="AE8" i="3"/>
  <c r="H5" i="3"/>
  <c r="D10" i="3"/>
  <c r="E10" i="3"/>
  <c r="J12" i="3"/>
  <c r="J14" i="3"/>
  <c r="AF10" i="3"/>
  <c r="H16" i="3"/>
  <c r="AC10" i="3"/>
  <c r="AD10" i="3"/>
  <c r="AE10" i="3"/>
  <c r="K5" i="3"/>
  <c r="B12" i="3"/>
  <c r="D12" i="3"/>
  <c r="G12" i="3"/>
  <c r="H12" i="3"/>
  <c r="AE12" i="3"/>
  <c r="M16" i="3"/>
  <c r="AD12" i="3"/>
  <c r="N5" i="3"/>
  <c r="E14" i="3"/>
  <c r="G14" i="3"/>
  <c r="H14" i="3"/>
  <c r="K14" i="3"/>
  <c r="M14" i="3"/>
  <c r="AE14" i="3"/>
  <c r="AF14" i="3"/>
  <c r="Q5" i="3"/>
  <c r="B16" i="3"/>
  <c r="D16" i="3"/>
  <c r="E16" i="3"/>
  <c r="G16" i="3"/>
  <c r="J16" i="3"/>
  <c r="K16" i="3"/>
  <c r="N16" i="3"/>
  <c r="P16" i="3"/>
  <c r="AF16" i="3"/>
  <c r="AE16" i="3" l="1"/>
  <c r="AA16" i="3"/>
  <c r="Y16" i="5"/>
  <c r="AA8" i="3"/>
  <c r="AB14" i="3"/>
  <c r="W8" i="3"/>
  <c r="AB16" i="3"/>
  <c r="AD14" i="3"/>
  <c r="T12" i="3"/>
  <c r="AC14" i="3"/>
  <c r="AB12" i="3"/>
  <c r="T16" i="3"/>
  <c r="AC16" i="3"/>
  <c r="V14" i="3"/>
  <c r="AA14" i="3"/>
  <c r="T14" i="3"/>
  <c r="T10" i="3"/>
  <c r="AA10" i="3"/>
  <c r="V12" i="3"/>
  <c r="AC12" i="3"/>
  <c r="AD16" i="3"/>
  <c r="V16" i="3"/>
  <c r="Y8" i="3"/>
  <c r="AE6" i="3"/>
  <c r="Y6" i="3" s="1"/>
  <c r="AA12" i="3"/>
  <c r="G10" i="3"/>
  <c r="V10" i="3" s="1"/>
  <c r="AF12" i="3"/>
  <c r="E7" i="3"/>
  <c r="G7" i="3"/>
  <c r="H7" i="3"/>
  <c r="D11" i="3" s="1"/>
  <c r="J7" i="3"/>
  <c r="B11" i="3" s="1"/>
  <c r="K7" i="3"/>
  <c r="D13" i="3" s="1"/>
  <c r="M7" i="3"/>
  <c r="B13" i="3" s="1"/>
  <c r="N7" i="3"/>
  <c r="D15" i="3" s="1"/>
  <c r="P7" i="3"/>
  <c r="B15" i="3" s="1"/>
  <c r="Q7" i="3"/>
  <c r="D17" i="3" s="1"/>
  <c r="S7" i="3"/>
  <c r="B17" i="3" s="1"/>
  <c r="H9" i="3"/>
  <c r="G11" i="3" s="1"/>
  <c r="J9" i="3"/>
  <c r="E11" i="3" s="1"/>
  <c r="K9" i="3"/>
  <c r="G13" i="3" s="1"/>
  <c r="M9" i="3"/>
  <c r="E13" i="3" s="1"/>
  <c r="N9" i="3"/>
  <c r="G15" i="3" s="1"/>
  <c r="P9" i="3"/>
  <c r="E15" i="3" s="1"/>
  <c r="Q9" i="3"/>
  <c r="G17" i="3" s="1"/>
  <c r="S9" i="3"/>
  <c r="E17" i="3" s="1"/>
  <c r="K11" i="3"/>
  <c r="J13" i="3" s="1"/>
  <c r="M11" i="3"/>
  <c r="H13" i="3" s="1"/>
  <c r="N11" i="3"/>
  <c r="J15" i="3" s="1"/>
  <c r="P11" i="3"/>
  <c r="H15" i="3" s="1"/>
  <c r="Q11" i="3"/>
  <c r="J17" i="3" s="1"/>
  <c r="S11" i="3"/>
  <c r="H17" i="3" s="1"/>
  <c r="N13" i="3"/>
  <c r="M15" i="3" s="1"/>
  <c r="P13" i="3"/>
  <c r="K15" i="3" s="1"/>
  <c r="Q13" i="3"/>
  <c r="M17" i="3" s="1"/>
  <c r="S13" i="3"/>
  <c r="K17" i="3" s="1"/>
  <c r="Q15" i="3"/>
  <c r="P17" i="3" s="1"/>
  <c r="S15" i="3"/>
  <c r="N17" i="3" s="1"/>
  <c r="T11" i="3" l="1"/>
  <c r="V17" i="3"/>
  <c r="T17" i="3"/>
  <c r="V15" i="3"/>
  <c r="V11" i="3"/>
  <c r="V13" i="3"/>
  <c r="T15" i="3"/>
  <c r="T13" i="3"/>
  <c r="W6" i="3"/>
  <c r="V7" i="3"/>
  <c r="B9" i="3"/>
  <c r="T9" i="3" s="1"/>
  <c r="T7" i="3"/>
  <c r="D9" i="3"/>
  <c r="V9" i="3" s="1"/>
  <c r="W16" i="3"/>
  <c r="Y16" i="3"/>
  <c r="AB10" i="3"/>
  <c r="Y10" i="3" s="1"/>
  <c r="Y12" i="3"/>
  <c r="W12" i="3"/>
  <c r="W14" i="3"/>
  <c r="Y14" i="3"/>
  <c r="W10" i="3" l="1"/>
</calcChain>
</file>

<file path=xl/sharedStrings.xml><?xml version="1.0" encoding="utf-8"?>
<sst xmlns="http://schemas.openxmlformats.org/spreadsheetml/2006/main" count="1836" uniqueCount="406">
  <si>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</si>
  <si>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</si>
  <si>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</si>
  <si>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</si>
  <si>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</si>
  <si>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</si>
  <si>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</si>
  <si>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</si>
  <si>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</si>
  <si>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</si>
  <si>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</si>
  <si>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v.s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</si>
  <si>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</si>
  <si>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</si>
  <si>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</si>
  <si>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</si>
  <si>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順位</t>
    <rPh sb="0" eb="2">
      <t>ジュンイ</t>
    </rPh>
    <phoneticPr fontId="9"/>
  </si>
  <si>
    <t>成績</t>
    <rPh sb="0" eb="2">
      <t>セイセキ</t>
    </rPh>
    <phoneticPr fontId="9"/>
  </si>
  <si>
    <t>成績（詳細）</t>
    <rPh sb="0" eb="2">
      <t>セイセキ</t>
    </rPh>
    <rPh sb="3" eb="5">
      <t>ショウサイ</t>
    </rPh>
    <phoneticPr fontId="9"/>
  </si>
  <si>
    <t>下段：ゲーム数</t>
    <rPh sb="0" eb="2">
      <t>ゲダン</t>
    </rPh>
    <rPh sb="6" eb="7">
      <t>スウ</t>
    </rPh>
    <phoneticPr fontId="9"/>
  </si>
  <si>
    <t>上段：ポイント数</t>
    <rPh sb="0" eb="2">
      <t>ジョウダン</t>
    </rPh>
    <rPh sb="7" eb="8">
      <t>スウ</t>
    </rPh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</si>
  <si>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</si>
  <si>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</si>
  <si>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</si>
  <si>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</si>
  <si>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</si>
  <si>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-</t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</si>
  <si>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</si>
  <si>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</si>
  <si>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</si>
  <si>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</si>
  <si>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</si>
  <si>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</si>
  <si>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JICTF南九州地区リーグ戦組み合わせ一覧</t>
    <rPh sb="5" eb="6">
      <t>ミナミ</t>
    </rPh>
    <rPh sb="6" eb="8">
      <t>キュウシュウ</t>
    </rPh>
    <rPh sb="8" eb="10">
      <t>チク</t>
    </rPh>
    <rPh sb="13" eb="14">
      <t>セン</t>
    </rPh>
    <rPh sb="14" eb="15">
      <t>ク</t>
    </rPh>
    <rPh sb="16" eb="17">
      <t>ア</t>
    </rPh>
    <rPh sb="19" eb="21">
      <t>イチラン</t>
    </rPh>
    <phoneticPr fontId="1"/>
  </si>
  <si>
    <t>JICTF南九州1部リーグ結果</t>
    <rPh sb="1" eb="3">
      <t>キュウシュウ</t>
    </rPh>
    <rPh sb="4" eb="5">
      <t>ブ</t>
    </rPh>
    <rPh sb="5" eb="6">
      <t>ミナミ</t>
    </rPh>
    <rPh sb="8" eb="10">
      <t>ケッカ</t>
    </rPh>
    <phoneticPr fontId="9"/>
  </si>
  <si>
    <t>JICTF南九州2部結果</t>
    <rPh sb="5" eb="6">
      <t>ミナミ</t>
    </rPh>
    <rPh sb="6" eb="8">
      <t>キュウシュウ</t>
    </rPh>
    <rPh sb="9" eb="10">
      <t>ブ</t>
    </rPh>
    <rPh sb="10" eb="12">
      <t>ケッカ</t>
    </rPh>
    <phoneticPr fontId="9"/>
  </si>
  <si>
    <t>南九州1部リーグ結果詳細</t>
    <rPh sb="0" eb="3">
      <t>ミナミキュウシュウ</t>
    </rPh>
    <rPh sb="4" eb="5">
      <t>ブ</t>
    </rPh>
    <rPh sb="8" eb="10">
      <t>ケッカ</t>
    </rPh>
    <rPh sb="10" eb="12">
      <t>ショウサイ</t>
    </rPh>
    <phoneticPr fontId="9"/>
  </si>
  <si>
    <t>南九州2部リーグ結果詳細</t>
    <rPh sb="0" eb="3">
      <t>ミナミキュウシュウ</t>
    </rPh>
    <rPh sb="4" eb="5">
      <t>ブ</t>
    </rPh>
    <rPh sb="8" eb="10">
      <t>ケッカ</t>
    </rPh>
    <rPh sb="10" eb="12">
      <t>ショウサイ</t>
    </rPh>
    <phoneticPr fontId="9"/>
  </si>
  <si>
    <t>南九州順位決定戦</t>
    <rPh sb="0" eb="3">
      <t>ミナミキュウシュウ</t>
    </rPh>
    <rPh sb="3" eb="5">
      <t>ジュンイ</t>
    </rPh>
    <rPh sb="5" eb="8">
      <t>ケッテイセン</t>
    </rPh>
    <phoneticPr fontId="9"/>
  </si>
  <si>
    <t>九州電力熊本</t>
  </si>
  <si>
    <t>三菱電機熊本</t>
  </si>
  <si>
    <t>熊日新聞社</t>
  </si>
  <si>
    <t>JICTF南九州3部リーグ結果</t>
    <rPh sb="1" eb="3">
      <t>キュウシュウ</t>
    </rPh>
    <rPh sb="4" eb="5">
      <t>ブ</t>
    </rPh>
    <rPh sb="5" eb="6">
      <t>ミナミ</t>
    </rPh>
    <phoneticPr fontId="9"/>
  </si>
  <si>
    <t>-</t>
    <phoneticPr fontId="1"/>
  </si>
  <si>
    <t>-</t>
  </si>
  <si>
    <t>南九州3部リーグ結果詳細</t>
    <rPh sb="0" eb="3">
      <t>ミナミキュウシュウ</t>
    </rPh>
    <rPh sb="4" eb="5">
      <t>ブ</t>
    </rPh>
    <rPh sb="8" eb="10">
      <t>ケッカ</t>
    </rPh>
    <rPh sb="10" eb="12">
      <t>ショウサイ</t>
    </rPh>
    <phoneticPr fontId="9"/>
  </si>
  <si>
    <t>ＲＫＫＣＳ</t>
  </si>
  <si>
    <t>熊本市役所</t>
  </si>
  <si>
    <t>九州ＦＧ</t>
  </si>
  <si>
    <t>熊本県教職員 Ａ</t>
  </si>
  <si>
    <t>東京ｴﾚｸﾄﾛﾝ九州 Ａ</t>
  </si>
  <si>
    <t>東京ｴﾚｸﾄﾛﾝ九州Ｂ</t>
  </si>
  <si>
    <t>熊本県庁 Ａ</t>
  </si>
  <si>
    <t>熊本県庁 Ｂ</t>
  </si>
  <si>
    <t>デンタルクラブ Ａ</t>
  </si>
  <si>
    <t>熊本県教職員 Ｂ</t>
  </si>
  <si>
    <t>熊大教職員　Ａ</t>
  </si>
  <si>
    <t>デンタルクラブ Ｂ</t>
  </si>
  <si>
    <t>熊本県庁 Ｃ</t>
  </si>
  <si>
    <t>熊本県庁 Ｄ</t>
  </si>
  <si>
    <t>-</t>
    <phoneticPr fontId="1"/>
  </si>
  <si>
    <t>2024年度</t>
    <rPh sb="4" eb="6">
      <t>ネンド</t>
    </rPh>
    <phoneticPr fontId="1"/>
  </si>
  <si>
    <t>東京エレクトロンコート</t>
  </si>
  <si>
    <t>白川　　久</t>
  </si>
  <si>
    <t>本田　荘司</t>
  </si>
  <si>
    <t>西田　辰也</t>
  </si>
  <si>
    <t>佐藤　　駿</t>
  </si>
  <si>
    <t>鮫島　高志</t>
  </si>
  <si>
    <t>石橋　光治</t>
  </si>
  <si>
    <t>西屋　　憲</t>
  </si>
  <si>
    <t>寺園　武士</t>
  </si>
  <si>
    <t>坪水　将士</t>
  </si>
  <si>
    <t>別府　慶治</t>
  </si>
  <si>
    <t>吉田　俊幸</t>
  </si>
  <si>
    <t>江内谷　充</t>
  </si>
  <si>
    <t>廣田　達郎</t>
  </si>
  <si>
    <t>小俵　壮達</t>
  </si>
  <si>
    <t>坂田　敬祐</t>
  </si>
  <si>
    <t>7/3</t>
    <phoneticPr fontId="9"/>
  </si>
  <si>
    <t>庭野　泰則</t>
  </si>
  <si>
    <t>清田　悠祐</t>
  </si>
  <si>
    <t>池田　　崇</t>
  </si>
  <si>
    <t>宮本　光</t>
  </si>
  <si>
    <t>前田　陽平</t>
  </si>
  <si>
    <t>中山　和浩</t>
  </si>
  <si>
    <t>山内　海斗</t>
  </si>
  <si>
    <t>宮﨑　翔馬</t>
  </si>
  <si>
    <t>杉田　佳一郎</t>
  </si>
  <si>
    <t>江島　恒夫</t>
  </si>
  <si>
    <t>宮田　亮</t>
  </si>
  <si>
    <t>寺脇　大祐</t>
  </si>
  <si>
    <t>阿久根　智志</t>
  </si>
  <si>
    <t>4/7</t>
    <phoneticPr fontId="9"/>
  </si>
  <si>
    <t>小島　茂義</t>
  </si>
  <si>
    <t>植木中央公園テニスコート</t>
  </si>
  <si>
    <t>本田　健人</t>
  </si>
  <si>
    <t>ret</t>
    <phoneticPr fontId="9"/>
  </si>
  <si>
    <t>谷口　兼彦</t>
  </si>
  <si>
    <t>迎　　健一</t>
  </si>
  <si>
    <t>守屋　太郎</t>
  </si>
  <si>
    <t>甲佐総合運動公園</t>
  </si>
  <si>
    <t>桑原　良太郎</t>
  </si>
  <si>
    <t>半藤　伯馬</t>
  </si>
  <si>
    <t>3/7</t>
    <phoneticPr fontId="9"/>
  </si>
  <si>
    <t>中島　勇樹</t>
  </si>
  <si>
    <t>二子石　哲也</t>
  </si>
  <si>
    <t>千場　博文</t>
  </si>
  <si>
    <t>今平　拓郎</t>
  </si>
  <si>
    <t>酒田　洋司</t>
  </si>
  <si>
    <t>パークドーム</t>
  </si>
  <si>
    <t>友枝　和夫</t>
  </si>
  <si>
    <t>梅野　智博</t>
  </si>
  <si>
    <t>城井　香吏</t>
  </si>
  <si>
    <t>長濱　星悟</t>
  </si>
  <si>
    <t>大塚　志郎</t>
  </si>
  <si>
    <t>和田　　毅</t>
  </si>
  <si>
    <t>木村　治幸</t>
  </si>
  <si>
    <t>池田　　進</t>
  </si>
  <si>
    <t>小野　秀樹</t>
  </si>
  <si>
    <t>津留　三郎</t>
  </si>
  <si>
    <t>有働　秀一</t>
  </si>
  <si>
    <t>長澤　　功</t>
  </si>
  <si>
    <t>森山　洋司</t>
  </si>
  <si>
    <t>三賀山　雄三</t>
  </si>
  <si>
    <t>森山　陽子</t>
  </si>
  <si>
    <t>託麻スポーツセンター</t>
  </si>
  <si>
    <t>藤本　悠大</t>
  </si>
  <si>
    <t>前田　直樹</t>
  </si>
  <si>
    <t>有働　祐也</t>
  </si>
  <si>
    <t>坂口　信幸</t>
  </si>
  <si>
    <t>谷本　康祐</t>
  </si>
  <si>
    <t>田島　浩明</t>
  </si>
  <si>
    <t>堀地　陽介</t>
  </si>
  <si>
    <t>赤澤　日出夫</t>
  </si>
  <si>
    <t>藤田　　健</t>
  </si>
  <si>
    <t>山本　義孝</t>
  </si>
  <si>
    <t>野田　直樹</t>
  </si>
  <si>
    <t>津山　紗弓</t>
  </si>
  <si>
    <t>奥田　直樹</t>
  </si>
  <si>
    <t>多治見　誠亮</t>
  </si>
  <si>
    <t>def</t>
    <phoneticPr fontId="9"/>
  </si>
  <si>
    <t>植木中央運動施設</t>
    <phoneticPr fontId="1"/>
  </si>
  <si>
    <t>九州ＦＧ</t>
    <phoneticPr fontId="1"/>
  </si>
  <si>
    <t>九州電力熊本</t>
    <phoneticPr fontId="1"/>
  </si>
  <si>
    <t>清田　悠祐</t>
    <phoneticPr fontId="1"/>
  </si>
  <si>
    <t>黒木　啓孝</t>
    <phoneticPr fontId="1"/>
  </si>
  <si>
    <t>髙山　亮</t>
    <phoneticPr fontId="1"/>
  </si>
  <si>
    <t>荒武　葉生</t>
    <phoneticPr fontId="1"/>
  </si>
  <si>
    <t>本田　健人</t>
    <phoneticPr fontId="1"/>
  </si>
  <si>
    <t>柿原　勇介</t>
    <phoneticPr fontId="1"/>
  </si>
  <si>
    <t>宮﨑　翔馬</t>
    <phoneticPr fontId="1"/>
  </si>
  <si>
    <t>杉本　勇勅</t>
    <phoneticPr fontId="1"/>
  </si>
  <si>
    <t>寺脇　大祐</t>
    <phoneticPr fontId="1"/>
  </si>
  <si>
    <t>湧川　朝久</t>
    <phoneticPr fontId="1"/>
  </si>
  <si>
    <t>中山　和浩</t>
    <phoneticPr fontId="1"/>
  </si>
  <si>
    <t>岡野　裕樹</t>
    <phoneticPr fontId="1"/>
  </si>
  <si>
    <t>運動公園Ｂコート</t>
    <phoneticPr fontId="1"/>
  </si>
  <si>
    <t>熊本県庁 Ｂ</t>
    <phoneticPr fontId="1"/>
  </si>
  <si>
    <t>熊本県教職員 Ｂ</t>
    <phoneticPr fontId="1"/>
  </si>
  <si>
    <t>内村　秀之</t>
    <phoneticPr fontId="1"/>
  </si>
  <si>
    <t>田中　壽人</t>
    <phoneticPr fontId="1"/>
  </si>
  <si>
    <t>上月　 智裕</t>
    <phoneticPr fontId="1"/>
  </si>
  <si>
    <t>光永　清司</t>
    <phoneticPr fontId="1"/>
  </si>
  <si>
    <t>早水　秀一</t>
    <phoneticPr fontId="1"/>
  </si>
  <si>
    <t>後藤　勝彦</t>
    <phoneticPr fontId="1"/>
  </si>
  <si>
    <t>林田　慎一</t>
    <phoneticPr fontId="1"/>
  </si>
  <si>
    <t>田嶋　隆文</t>
    <phoneticPr fontId="1"/>
  </si>
  <si>
    <t>築山　裕司</t>
    <phoneticPr fontId="1"/>
  </si>
  <si>
    <t>池田　貴文</t>
    <phoneticPr fontId="1"/>
  </si>
  <si>
    <t>手嶋　章人</t>
    <phoneticPr fontId="1"/>
  </si>
  <si>
    <t>柳本　拓志</t>
    <phoneticPr fontId="1"/>
  </si>
  <si>
    <t>木村　正臣</t>
    <phoneticPr fontId="1"/>
  </si>
  <si>
    <t>古庄　昭典</t>
    <phoneticPr fontId="1"/>
  </si>
  <si>
    <t>秋吉　博之</t>
    <phoneticPr fontId="1"/>
  </si>
  <si>
    <t>2024/9/22</t>
    <phoneticPr fontId="1"/>
  </si>
  <si>
    <t>運動公園Ｃコート</t>
    <phoneticPr fontId="1"/>
  </si>
  <si>
    <t>熊本県教職員 Ａ</t>
    <phoneticPr fontId="1"/>
  </si>
  <si>
    <t>東京ｴﾚｸﾄﾛﾝ九州Ｂ</t>
    <phoneticPr fontId="1"/>
  </si>
  <si>
    <t>田代　隆徳</t>
    <phoneticPr fontId="1"/>
  </si>
  <si>
    <t>酒田　洋司</t>
    <phoneticPr fontId="1"/>
  </si>
  <si>
    <t>千場　博文</t>
    <phoneticPr fontId="1"/>
  </si>
  <si>
    <t>坪水　将士</t>
    <phoneticPr fontId="1"/>
  </si>
  <si>
    <t>荒木　憲二</t>
    <phoneticPr fontId="1"/>
  </si>
  <si>
    <t>白川　　久</t>
    <phoneticPr fontId="1"/>
  </si>
  <si>
    <t>中島　勇樹</t>
    <phoneticPr fontId="1"/>
  </si>
  <si>
    <t>西田　辰也</t>
    <phoneticPr fontId="1"/>
  </si>
  <si>
    <t>畠中　大典</t>
    <phoneticPr fontId="1"/>
  </si>
  <si>
    <t>吉田　俊幸</t>
    <phoneticPr fontId="1"/>
  </si>
  <si>
    <t>木下　浩樹</t>
    <phoneticPr fontId="1"/>
  </si>
  <si>
    <t>福迫　雄輔</t>
    <phoneticPr fontId="1"/>
  </si>
  <si>
    <t>廣田</t>
    <phoneticPr fontId="1"/>
  </si>
  <si>
    <t>坂田　敬祐</t>
    <phoneticPr fontId="1"/>
  </si>
  <si>
    <t>東京ｴﾚｸﾄﾛﾝ九州 Ａ</t>
    <phoneticPr fontId="1"/>
  </si>
  <si>
    <t>阿久根　智志</t>
    <phoneticPr fontId="1"/>
  </si>
  <si>
    <t>杉田　佳一郎</t>
    <phoneticPr fontId="1"/>
  </si>
  <si>
    <t>池田　　崇</t>
    <phoneticPr fontId="1"/>
  </si>
  <si>
    <t>前田　陽平</t>
    <phoneticPr fontId="1"/>
  </si>
  <si>
    <t>宮田　　亮</t>
    <phoneticPr fontId="1"/>
  </si>
  <si>
    <t>山本</t>
    <phoneticPr fontId="1"/>
  </si>
  <si>
    <t>安藤　日向</t>
    <phoneticPr fontId="1"/>
  </si>
  <si>
    <t>小島　茂義</t>
    <phoneticPr fontId="1"/>
  </si>
  <si>
    <t>2024/9/15</t>
    <phoneticPr fontId="1"/>
  </si>
  <si>
    <t>運動公園Ａコート</t>
    <phoneticPr fontId="1"/>
  </si>
  <si>
    <t>三菱電機熊本</t>
    <phoneticPr fontId="1"/>
  </si>
  <si>
    <t>桑原　良太郎</t>
    <phoneticPr fontId="1"/>
  </si>
  <si>
    <t>石橋　光治</t>
    <phoneticPr fontId="1"/>
  </si>
  <si>
    <t>半藤　伯馬</t>
    <phoneticPr fontId="1"/>
  </si>
  <si>
    <t>谷口　兼彦</t>
    <phoneticPr fontId="1"/>
  </si>
  <si>
    <t>庭野　泰則</t>
    <phoneticPr fontId="1"/>
  </si>
  <si>
    <t>今平　拓郎</t>
    <phoneticPr fontId="1"/>
  </si>
  <si>
    <t>佐藤　　駿</t>
    <phoneticPr fontId="1"/>
  </si>
  <si>
    <t>寺園　武士</t>
    <phoneticPr fontId="1"/>
  </si>
  <si>
    <t>二子石　哲也</t>
    <phoneticPr fontId="1"/>
  </si>
  <si>
    <t>迎　　健一</t>
    <phoneticPr fontId="1"/>
  </si>
  <si>
    <t>本田　荘司</t>
    <phoneticPr fontId="1"/>
  </si>
  <si>
    <t>小俵　壮達</t>
    <phoneticPr fontId="1"/>
  </si>
  <si>
    <t>東エレコート</t>
    <phoneticPr fontId="1"/>
  </si>
  <si>
    <t>山内　海斗</t>
    <phoneticPr fontId="1"/>
  </si>
  <si>
    <t>須崎　信之</t>
    <phoneticPr fontId="1"/>
  </si>
  <si>
    <t>梶原　淳史</t>
    <phoneticPr fontId="1"/>
  </si>
  <si>
    <t>松田　和真</t>
    <phoneticPr fontId="1"/>
  </si>
  <si>
    <t>松村　航希</t>
    <phoneticPr fontId="1"/>
  </si>
  <si>
    <t>西屋　　憲</t>
    <phoneticPr fontId="1"/>
  </si>
  <si>
    <t>木寺　光徳</t>
    <phoneticPr fontId="1"/>
  </si>
  <si>
    <t>鮫島　高志</t>
    <phoneticPr fontId="1"/>
  </si>
  <si>
    <t>伊藤　智幸</t>
    <phoneticPr fontId="1"/>
  </si>
  <si>
    <t>廣田　達郎</t>
    <phoneticPr fontId="1"/>
  </si>
  <si>
    <t>熊本県総合運動公園</t>
    <phoneticPr fontId="1"/>
  </si>
  <si>
    <t>山口　史貴</t>
    <phoneticPr fontId="1"/>
  </si>
  <si>
    <t>城南スポーツセンターテニスコート</t>
  </si>
  <si>
    <t>小田　栄一</t>
  </si>
  <si>
    <t>内山　裕二</t>
  </si>
  <si>
    <t>村田　和之</t>
  </si>
  <si>
    <t>秋田　壮児</t>
  </si>
  <si>
    <t>西村　幸郎</t>
  </si>
  <si>
    <t>工藤　　晃</t>
  </si>
  <si>
    <t>古城　和人</t>
  </si>
  <si>
    <t>伊藤　慶佑</t>
  </si>
  <si>
    <t>井本　憲也</t>
  </si>
  <si>
    <t>東エレ大津コート</t>
  </si>
  <si>
    <t>夏井　福太</t>
  </si>
  <si>
    <t>安藤　日向</t>
  </si>
  <si>
    <t>宮田　　亮</t>
  </si>
  <si>
    <t>和水町スカイドーム</t>
  </si>
  <si>
    <t>須崎　信之</t>
  </si>
  <si>
    <t>岡野　裕樹</t>
  </si>
  <si>
    <t>杉本　勇勅</t>
  </si>
  <si>
    <t>松村　航希</t>
  </si>
  <si>
    <t>木寺　光徳</t>
  </si>
  <si>
    <t>坂元　柊太</t>
  </si>
  <si>
    <t>城山テニスコート</t>
    <phoneticPr fontId="1"/>
  </si>
  <si>
    <t>熊本県庁 Ｃ</t>
    <phoneticPr fontId="1"/>
  </si>
  <si>
    <t>熊本県庁 Ｄ</t>
    <phoneticPr fontId="1"/>
  </si>
  <si>
    <t>小田　栄一</t>
    <phoneticPr fontId="1"/>
  </si>
  <si>
    <t>奥田　直樹</t>
    <phoneticPr fontId="1"/>
  </si>
  <si>
    <t>村田　和之</t>
    <phoneticPr fontId="1"/>
  </si>
  <si>
    <t>多治見　誠亮</t>
    <phoneticPr fontId="1"/>
  </si>
  <si>
    <t>古城　和人</t>
    <phoneticPr fontId="1"/>
  </si>
  <si>
    <t>田島　浩明</t>
    <phoneticPr fontId="1"/>
  </si>
  <si>
    <t>井本　憲也</t>
    <phoneticPr fontId="1"/>
  </si>
  <si>
    <t>岩瀬　　晋</t>
    <phoneticPr fontId="1"/>
  </si>
  <si>
    <t>秋田　壮児</t>
    <phoneticPr fontId="1"/>
  </si>
  <si>
    <t>赤澤　日出夫</t>
    <phoneticPr fontId="1"/>
  </si>
  <si>
    <t>伊藤　慶佑</t>
    <phoneticPr fontId="1"/>
  </si>
  <si>
    <t>山本　義孝</t>
    <phoneticPr fontId="1"/>
  </si>
  <si>
    <t>前田　直樹</t>
    <phoneticPr fontId="1"/>
  </si>
  <si>
    <t>-</t>
    <phoneticPr fontId="1"/>
  </si>
  <si>
    <t>城山公園運動施設</t>
    <phoneticPr fontId="1"/>
  </si>
  <si>
    <t>熊本市役所</t>
    <phoneticPr fontId="1"/>
  </si>
  <si>
    <t>谷本　康祐</t>
    <phoneticPr fontId="1"/>
  </si>
  <si>
    <t>松田　健二</t>
    <phoneticPr fontId="1"/>
  </si>
  <si>
    <t>和田　大輔</t>
    <phoneticPr fontId="1"/>
  </si>
  <si>
    <t>田中　研人</t>
    <phoneticPr fontId="1"/>
  </si>
  <si>
    <t>堀地　陽介</t>
    <phoneticPr fontId="1"/>
  </si>
  <si>
    <t>藤田　　健</t>
    <phoneticPr fontId="1"/>
  </si>
  <si>
    <t>野田　直樹</t>
    <phoneticPr fontId="1"/>
  </si>
  <si>
    <t>内山　裕二</t>
    <phoneticPr fontId="1"/>
  </si>
  <si>
    <t>教職員Ｂ</t>
    <phoneticPr fontId="1"/>
  </si>
  <si>
    <t>熊本県庁 Ａ</t>
    <phoneticPr fontId="1"/>
  </si>
  <si>
    <t>熊本県教職員 Ｂ</t>
    <phoneticPr fontId="1"/>
  </si>
  <si>
    <t>村田　晴海</t>
    <phoneticPr fontId="1"/>
  </si>
  <si>
    <t>池下　　学</t>
    <phoneticPr fontId="1"/>
  </si>
  <si>
    <t>重松　海佑</t>
    <phoneticPr fontId="1"/>
  </si>
  <si>
    <t>岩下　信一郎</t>
    <phoneticPr fontId="1"/>
  </si>
  <si>
    <t>越猪　　遥</t>
    <phoneticPr fontId="1"/>
  </si>
  <si>
    <t>後藤　勝彦</t>
    <phoneticPr fontId="1"/>
  </si>
  <si>
    <t>金橋　   輝</t>
    <phoneticPr fontId="1"/>
  </si>
  <si>
    <t>田嶋　隆文</t>
    <phoneticPr fontId="1"/>
  </si>
  <si>
    <t>山口　紗知</t>
    <phoneticPr fontId="1"/>
  </si>
  <si>
    <t>松本　秀一</t>
    <phoneticPr fontId="1"/>
  </si>
  <si>
    <t>川口　誠仁</t>
    <phoneticPr fontId="1"/>
  </si>
  <si>
    <t>光永　清司</t>
    <phoneticPr fontId="1"/>
  </si>
  <si>
    <t>柳本　拓志</t>
    <phoneticPr fontId="1"/>
  </si>
  <si>
    <t>河野　拓哉</t>
    <phoneticPr fontId="1"/>
  </si>
  <si>
    <t>城山公園運動施設</t>
  </si>
  <si>
    <t>山中　翔太</t>
  </si>
  <si>
    <t>松田　健二</t>
  </si>
  <si>
    <t>有高　英一</t>
  </si>
  <si>
    <t>長崎　恒作</t>
  </si>
  <si>
    <t>九重　陽平</t>
  </si>
  <si>
    <t>益城町総合運動公園テニスコート</t>
  </si>
  <si>
    <t>光永　清司</t>
  </si>
  <si>
    <t>渡辺　謙太</t>
  </si>
  <si>
    <t>松本　秀一</t>
  </si>
  <si>
    <t>相浦　泰志</t>
  </si>
  <si>
    <t>田嶋　隆文</t>
  </si>
  <si>
    <t>高山　周作</t>
  </si>
  <si>
    <t>田中　壽人</t>
  </si>
  <si>
    <t>橋本　昴生</t>
  </si>
  <si>
    <t>岩下　信一郎</t>
  </si>
  <si>
    <t>大道　政樹</t>
  </si>
  <si>
    <t>後藤　勝彦</t>
  </si>
  <si>
    <t>酒井　　遼</t>
  </si>
  <si>
    <t>柳本　拓志</t>
  </si>
  <si>
    <t>秋吉　博之</t>
  </si>
  <si>
    <t>城南テニスコート</t>
  </si>
  <si>
    <t>wo</t>
    <phoneticPr fontId="9"/>
  </si>
  <si>
    <t>岩瀬　　晋</t>
  </si>
  <si>
    <t>城山テニスコート</t>
  </si>
  <si>
    <t>村田　晴海</t>
  </si>
  <si>
    <t>木村　正臣</t>
  </si>
  <si>
    <t>山口　紗知</t>
  </si>
  <si>
    <t>内村　秀之</t>
  </si>
  <si>
    <t>中村　光一</t>
  </si>
  <si>
    <t>築山　裕司</t>
  </si>
  <si>
    <t>重松　海佑</t>
  </si>
  <si>
    <t>手嶋　章人</t>
  </si>
  <si>
    <t>川口　誠仁</t>
  </si>
  <si>
    <t>林田　慎一</t>
  </si>
  <si>
    <t>小川　征史</t>
  </si>
  <si>
    <t>早水　秀一</t>
  </si>
  <si>
    <t>吉川　寛俊</t>
  </si>
  <si>
    <t>古庄　昭典</t>
  </si>
  <si>
    <t>益城運動公園</t>
  </si>
  <si>
    <t>山口　一彦</t>
  </si>
  <si>
    <t>池下　　学</t>
  </si>
  <si>
    <t>吉澤　信康</t>
  </si>
  <si>
    <t>宮城　光志</t>
  </si>
  <si>
    <t>八木　俊晃</t>
  </si>
  <si>
    <t>池田　貴文</t>
  </si>
  <si>
    <t>飯田　誠治</t>
  </si>
  <si>
    <t>角岡　宏亮</t>
  </si>
  <si>
    <t>竹本　尚樹</t>
  </si>
  <si>
    <t>熊本県立大学</t>
  </si>
  <si>
    <t>田中　研人</t>
  </si>
  <si>
    <t>大谷　剛士</t>
  </si>
  <si>
    <t>菊池市七城コート</t>
  </si>
  <si>
    <t>上月　 智裕</t>
  </si>
  <si>
    <t>西　　岳彦</t>
  </si>
  <si>
    <t>平川　咲良</t>
  </si>
  <si>
    <t>7/5</t>
    <phoneticPr fontId="9"/>
  </si>
  <si>
    <t>植木中央運動公園</t>
  </si>
  <si>
    <t>越猪　　遥</t>
  </si>
  <si>
    <t>金橋　   輝</t>
  </si>
  <si>
    <t>前田　祥達</t>
  </si>
  <si>
    <t>島田　弦佳</t>
  </si>
  <si>
    <t>山口　英司</t>
  </si>
  <si>
    <t>下舞　奈央</t>
  </si>
  <si>
    <t>山口　洋平</t>
  </si>
  <si>
    <t>エミナース</t>
  </si>
  <si>
    <t>和田　大輔</t>
  </si>
  <si>
    <t>7/2</t>
    <phoneticPr fontId="9"/>
  </si>
  <si>
    <t>運動公園B</t>
    <phoneticPr fontId="1"/>
  </si>
  <si>
    <t>ＲＫＫＣＳ</t>
    <phoneticPr fontId="1"/>
  </si>
  <si>
    <t>熊本県教職員 Ｂ</t>
    <phoneticPr fontId="1"/>
  </si>
  <si>
    <t>髙山　　巧</t>
    <phoneticPr fontId="1"/>
  </si>
  <si>
    <t>池下　　学</t>
    <phoneticPr fontId="1"/>
  </si>
  <si>
    <t>松村　正隆</t>
    <phoneticPr fontId="1"/>
  </si>
  <si>
    <t>河野　拓哉</t>
    <phoneticPr fontId="1"/>
  </si>
  <si>
    <t>帆足　健太郎</t>
    <phoneticPr fontId="1"/>
  </si>
  <si>
    <t>竹本　尚樹</t>
    <phoneticPr fontId="1"/>
  </si>
  <si>
    <t>千場　　孝</t>
    <phoneticPr fontId="1"/>
  </si>
  <si>
    <t>光永　清司</t>
    <phoneticPr fontId="1"/>
  </si>
  <si>
    <t>丸山　彰一</t>
    <phoneticPr fontId="1"/>
  </si>
  <si>
    <t>岩下　信一郎</t>
    <phoneticPr fontId="1"/>
  </si>
  <si>
    <t>荒木　裕介</t>
    <phoneticPr fontId="1"/>
  </si>
  <si>
    <t>松本　秀一</t>
    <phoneticPr fontId="1"/>
  </si>
  <si>
    <t>秋吉　博之</t>
    <phoneticPr fontId="1"/>
  </si>
  <si>
    <t>坪井川緑地公園</t>
    <phoneticPr fontId="1"/>
  </si>
  <si>
    <t>熊本県庁 Ａ</t>
    <phoneticPr fontId="1"/>
  </si>
  <si>
    <t>村田　晴海</t>
    <phoneticPr fontId="1"/>
  </si>
  <si>
    <t>中道　龍雅</t>
    <phoneticPr fontId="1"/>
  </si>
  <si>
    <t>金橋　 輝</t>
    <phoneticPr fontId="1"/>
  </si>
  <si>
    <t>中村　光一</t>
    <phoneticPr fontId="1"/>
  </si>
  <si>
    <t>島田　弦佳</t>
    <phoneticPr fontId="1"/>
  </si>
  <si>
    <t>越猪　　遥</t>
    <phoneticPr fontId="1"/>
  </si>
  <si>
    <t>下舞　奈央</t>
    <phoneticPr fontId="1"/>
  </si>
  <si>
    <t>植木中央公園運動施設</t>
    <phoneticPr fontId="1"/>
  </si>
  <si>
    <t>熊本県庁 Ｂ</t>
    <phoneticPr fontId="1"/>
  </si>
  <si>
    <t>木村　正臣</t>
    <phoneticPr fontId="1"/>
  </si>
  <si>
    <t>築山　裕司</t>
    <phoneticPr fontId="1"/>
  </si>
  <si>
    <t>林田　慎一</t>
    <phoneticPr fontId="1"/>
  </si>
  <si>
    <t>石井　一茂</t>
    <phoneticPr fontId="1"/>
  </si>
  <si>
    <t>早水　秀一</t>
    <phoneticPr fontId="1"/>
  </si>
  <si>
    <t>内村　秀之</t>
    <phoneticPr fontId="1"/>
  </si>
  <si>
    <t>上月　 智裕</t>
    <phoneticPr fontId="1"/>
  </si>
  <si>
    <t>手嶋　章人</t>
    <phoneticPr fontId="1"/>
  </si>
  <si>
    <t>古庄　昭典</t>
    <phoneticPr fontId="1"/>
  </si>
  <si>
    <t>植木中央公園運動施設</t>
  </si>
  <si>
    <t>荒木　裕介</t>
  </si>
  <si>
    <t>松村　正隆</t>
  </si>
  <si>
    <t>石井　一茂</t>
  </si>
  <si>
    <t>千場　　孝</t>
  </si>
  <si>
    <t>丸山　彰一</t>
  </si>
  <si>
    <t>帆足　健太郎</t>
  </si>
  <si>
    <t>髙山　　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</si>
</sst>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4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2" fillId="3" borderId="3" xfId="1" applyFont="1" applyFill="1" applyBorder="1">
      <alignment vertical="center"/>
    </xf>
    <xf numFmtId="0" fontId="3" fillId="4" borderId="4" xfId="1" applyFont="1" applyFill="1" applyBorder="1">
      <alignment vertical="center"/>
    </xf>
    <xf numFmtId="0" fontId="3" fillId="4" borderId="6" xfId="1" applyFont="1" applyFill="1" applyBorder="1">
      <alignment vertical="center"/>
    </xf>
    <xf numFmtId="0" fontId="3" fillId="4" borderId="7" xfId="1" applyFont="1" applyFill="1" applyBorder="1">
      <alignment vertical="center"/>
    </xf>
    <xf numFmtId="0" fontId="3" fillId="4" borderId="8" xfId="1" applyFont="1" applyFill="1" applyBorder="1">
      <alignment vertical="center"/>
    </xf>
    <xf numFmtId="0" fontId="2" fillId="2" borderId="0" xfId="1" applyFont="1" applyFill="1">
      <alignment vertical="center"/>
    </xf>
    <xf numFmtId="0" fontId="0" fillId="3" borderId="3" xfId="1" applyFont="1" applyFill="1" applyBorder="1">
      <alignment vertical="center"/>
    </xf>
    <xf numFmtId="0" fontId="4" fillId="4" borderId="4" xfId="1" applyFont="1" applyFill="1" applyBorder="1">
      <alignment vertical="center"/>
    </xf>
    <xf numFmtId="0" fontId="4" fillId="4" borderId="5" xfId="1" applyFont="1" applyFill="1" applyBorder="1">
      <alignment vertical="center"/>
    </xf>
    <xf numFmtId="0" fontId="4" fillId="4" borderId="6" xfId="1" applyFont="1" applyFill="1" applyBorder="1">
      <alignment vertical="center"/>
    </xf>
    <xf numFmtId="0" fontId="4" fillId="4" borderId="7" xfId="1" applyFont="1" applyFill="1" applyBorder="1">
      <alignment vertical="center"/>
    </xf>
    <xf numFmtId="0" fontId="4" fillId="4" borderId="8" xfId="1" applyFont="1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6" borderId="10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49" fontId="7" fillId="6" borderId="1" xfId="2" applyNumberFormat="1" applyFont="1" applyFill="1" applyBorder="1" applyAlignment="1">
      <alignment horizontal="center" vertical="center"/>
    </xf>
    <xf numFmtId="56" fontId="7" fillId="0" borderId="1" xfId="2" applyNumberFormat="1" applyFont="1" applyBorder="1" applyAlignment="1">
      <alignment horizontal="center" vertical="center"/>
    </xf>
    <xf numFmtId="0" fontId="10" fillId="0" borderId="0" xfId="2" applyFont="1">
      <alignment vertical="center"/>
    </xf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3" fillId="7" borderId="0" xfId="2" applyFill="1">
      <alignment vertical="center"/>
    </xf>
    <xf numFmtId="0" fontId="3" fillId="8" borderId="16" xfId="2" applyFill="1" applyBorder="1" applyAlignment="1">
      <alignment horizontal="center" vertical="center"/>
    </xf>
    <xf numFmtId="0" fontId="3" fillId="8" borderId="17" xfId="2" applyFill="1" applyBorder="1" applyAlignment="1">
      <alignment horizontal="center" vertical="center"/>
    </xf>
    <xf numFmtId="0" fontId="3" fillId="8" borderId="18" xfId="2" applyFill="1" applyBorder="1" applyAlignment="1">
      <alignment horizontal="center" vertical="center"/>
    </xf>
    <xf numFmtId="0" fontId="3" fillId="5" borderId="13" xfId="2" applyFill="1" applyBorder="1" applyAlignment="1">
      <alignment horizontal="center" vertical="center"/>
    </xf>
    <xf numFmtId="0" fontId="3" fillId="5" borderId="14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/>
    </xf>
    <xf numFmtId="0" fontId="3" fillId="6" borderId="14" xfId="2" applyFill="1" applyBorder="1" applyAlignment="1">
      <alignment horizontal="center" vertical="center"/>
    </xf>
    <xf numFmtId="0" fontId="3" fillId="6" borderId="15" xfId="2" applyFill="1" applyBorder="1" applyAlignment="1">
      <alignment horizontal="center" vertical="center"/>
    </xf>
    <xf numFmtId="0" fontId="3" fillId="10" borderId="22" xfId="2" applyFill="1" applyBorder="1" applyAlignment="1">
      <alignment horizontal="center" vertical="center"/>
    </xf>
    <xf numFmtId="0" fontId="3" fillId="10" borderId="23" xfId="2" applyFill="1" applyBorder="1" applyAlignment="1">
      <alignment horizontal="center" vertical="center"/>
    </xf>
    <xf numFmtId="0" fontId="3" fillId="10" borderId="24" xfId="2" applyFill="1" applyBorder="1" applyAlignment="1">
      <alignment horizontal="center" vertical="center"/>
    </xf>
    <xf numFmtId="0" fontId="3" fillId="5" borderId="19" xfId="2" applyFill="1" applyBorder="1" applyAlignment="1">
      <alignment horizontal="center" vertical="center"/>
    </xf>
    <xf numFmtId="0" fontId="3" fillId="5" borderId="20" xfId="2" applyFill="1" applyBorder="1" applyAlignment="1">
      <alignment horizontal="center" vertical="center"/>
    </xf>
    <xf numFmtId="0" fontId="3" fillId="6" borderId="19" xfId="2" applyFill="1" applyBorder="1" applyAlignment="1">
      <alignment horizontal="center" vertical="center"/>
    </xf>
    <xf numFmtId="0" fontId="3" fillId="6" borderId="20" xfId="2" applyFill="1" applyBorder="1" applyAlignment="1">
      <alignment horizontal="center" vertical="center"/>
    </xf>
    <xf numFmtId="0" fontId="3" fillId="6" borderId="21" xfId="2" applyFill="1" applyBorder="1" applyAlignment="1">
      <alignment horizontal="center" vertical="center"/>
    </xf>
    <xf numFmtId="0" fontId="3" fillId="5" borderId="15" xfId="2" applyFill="1" applyBorder="1" applyAlignment="1">
      <alignment horizontal="center" vertical="center"/>
    </xf>
    <xf numFmtId="0" fontId="3" fillId="5" borderId="21" xfId="2" applyFill="1" applyBorder="1" applyAlignment="1">
      <alignment horizontal="center" vertical="center"/>
    </xf>
    <xf numFmtId="0" fontId="3" fillId="6" borderId="1" xfId="2" applyFill="1" applyBorder="1">
      <alignment vertical="center"/>
    </xf>
    <xf numFmtId="0" fontId="3" fillId="0" borderId="0" xfId="2" applyAlignment="1">
      <alignment horizontal="lef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2" fillId="6" borderId="1" xfId="2" applyFont="1" applyFill="1" applyBorder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5" fillId="2" borderId="0" xfId="0" applyFont="1" applyFill="1">
      <alignment vertical="center"/>
    </xf>
    <xf numFmtId="0" fontId="0" fillId="4" borderId="5" xfId="1" applyFont="1" applyFill="1" applyBorder="1">
      <alignment vertical="center"/>
    </xf>
    <xf numFmtId="0" fontId="0" fillId="4" borderId="9" xfId="1" applyFont="1" applyFill="1" applyBorder="1">
      <alignment vertical="center"/>
    </xf>
    <xf numFmtId="0" fontId="4" fillId="4" borderId="9" xfId="1" applyFont="1" applyFill="1" applyBorder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2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3" fillId="2" borderId="3" xfId="2" applyFill="1" applyBorder="1" applyAlignment="1">
      <alignment horizontal="left" vertical="top" shrinkToFit="1"/>
    </xf>
    <xf numFmtId="0" fontId="3" fillId="2" borderId="11" xfId="2" applyFill="1" applyBorder="1" applyAlignment="1">
      <alignment horizontal="left" vertical="top" shrinkToFit="1"/>
    </xf>
    <xf numFmtId="0" fontId="3" fillId="9" borderId="21" xfId="2" applyFill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9" borderId="20" xfId="2" applyFill="1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9" borderId="19" xfId="2" applyFill="1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6" borderId="1" xfId="2" applyFill="1" applyBorder="1" applyAlignment="1">
      <alignment horizontal="center" vertical="center"/>
    </xf>
    <xf numFmtId="0" fontId="3" fillId="0" borderId="1" xfId="2" applyBorder="1" applyAlignment="1">
      <alignment horizontal="center" vertical="center" shrinkToFit="1"/>
    </xf>
    <xf numFmtId="0" fontId="3" fillId="0" borderId="21" xfId="2" applyBorder="1" applyAlignment="1">
      <alignment horizontal="center" vertical="center" shrinkToFit="1"/>
    </xf>
    <xf numFmtId="0" fontId="3" fillId="0" borderId="20" xfId="2" applyBorder="1" applyAlignment="1">
      <alignment horizontal="center" vertical="center" shrinkToFit="1"/>
    </xf>
    <xf numFmtId="0" fontId="3" fillId="0" borderId="19" xfId="2" applyBorder="1" applyAlignment="1">
      <alignment horizontal="center" vertical="center" shrinkToFit="1"/>
    </xf>
    <xf numFmtId="0" fontId="3" fillId="10" borderId="20" xfId="2" applyFill="1" applyBorder="1" applyAlignment="1">
      <alignment horizontal="center" vertical="center"/>
    </xf>
    <xf numFmtId="0" fontId="3" fillId="10" borderId="19" xfId="2" applyFill="1" applyBorder="1" applyAlignment="1">
      <alignment horizontal="center" vertical="center"/>
    </xf>
    <xf numFmtId="0" fontId="3" fillId="2" borderId="3" xfId="2" applyFill="1" applyBorder="1" applyAlignment="1">
      <alignment horizontal="left" vertical="top" wrapText="1"/>
    </xf>
    <xf numFmtId="0" fontId="3" fillId="2" borderId="11" xfId="2" applyFill="1" applyBorder="1" applyAlignment="1">
      <alignment horizontal="left" vertical="top" wrapText="1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7" fillId="6" borderId="11" xfId="2" applyFont="1" applyFill="1" applyBorder="1" applyAlignment="1">
      <alignment horizontal="center" vertical="center"/>
    </xf>
    <xf numFmtId="49" fontId="7" fillId="6" borderId="3" xfId="2" applyNumberFormat="1" applyFont="1" applyFill="1" applyBorder="1" applyAlignment="1">
      <alignment horizontal="center" vertical="center"/>
    </xf>
    <xf numFmtId="49" fontId="7" fillId="6" borderId="11" xfId="2" applyNumberFormat="1" applyFont="1" applyFill="1" applyBorder="1" applyAlignment="1">
      <alignment horizontal="center" vertical="center"/>
    </xf>
    <xf numFmtId="0" fontId="8" fillId="6" borderId="12" xfId="2" applyFont="1" applyFill="1" applyBorder="1" applyAlignment="1">
      <alignment horizontal="center" vertical="center" wrapText="1" shrinkToFit="1"/>
    </xf>
    <xf numFmtId="0" fontId="8" fillId="6" borderId="10" xfId="2" applyFont="1" applyFill="1" applyBorder="1" applyAlignment="1">
      <alignment horizontal="center" vertical="center" wrapText="1" shrinkToFit="1"/>
    </xf>
    <xf numFmtId="14" fontId="7" fillId="6" borderId="12" xfId="2" applyNumberFormat="1" applyFont="1" applyFill="1" applyBorder="1" applyAlignment="1">
      <alignment horizontal="center" vertical="center" shrinkToFit="1"/>
    </xf>
    <xf numFmtId="14" fontId="7" fillId="6" borderId="10" xfId="2" applyNumberFormat="1" applyFont="1" applyFill="1" applyBorder="1" applyAlignment="1">
      <alignment horizontal="center" vertical="center" shrinkToFit="1"/>
    </xf>
    <xf numFmtId="0" fontId="7" fillId="6" borderId="3" xfId="2" applyFont="1" applyFill="1" applyBorder="1" applyAlignment="1">
      <alignment horizontal="center" vertical="center" wrapText="1"/>
    </xf>
    <xf numFmtId="0" fontId="7" fillId="6" borderId="1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 shrinkToFit="1"/>
    </xf>
    <xf numFmtId="0" fontId="7" fillId="6" borderId="12" xfId="2" applyFont="1" applyFill="1" applyBorder="1" applyAlignment="1">
      <alignment horizontal="center" vertical="center" shrinkToFit="1"/>
    </xf>
    <xf numFmtId="0" fontId="7" fillId="6" borderId="25" xfId="2" applyFont="1" applyFill="1" applyBorder="1" applyAlignment="1">
      <alignment horizontal="center" vertical="center" shrinkToFit="1"/>
    </xf>
    <xf numFmtId="0" fontId="7" fillId="6" borderId="10" xfId="2" applyFont="1" applyFill="1" applyBorder="1" applyAlignment="1">
      <alignment horizontal="center" vertical="center" shrinkToFit="1"/>
    </xf>
    <xf numFmtId="14" fontId="7" fillId="6" borderId="1" xfId="2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9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3"/>
  <sheetViews>
    <sheetView workbookViewId="0">
      <selection activeCell="A4" sqref="A4"/>
    </sheetView>
  </sheetViews>
  <sheetFormatPr defaultColWidth="9" defaultRowHeight="13.2" x14ac:dyDescent="0.2"/>
  <cols>
    <col min="1" max="1" width="21.5546875" style="1" customWidth="1"/>
    <col min="2" max="2" width="24.33203125" style="1" customWidth="1"/>
    <col min="3" max="3" width="9" style="1"/>
    <col min="4" max="4" width="13.77734375" style="1" customWidth="1"/>
    <col min="5" max="5" width="18.44140625" style="1" customWidth="1"/>
    <col min="6" max="16384" width="9" style="1"/>
  </cols>
  <sheetData>
    <row r="1" spans="1:2" s="56" customFormat="1" ht="16.2" x14ac:dyDescent="0.2">
      <c r="A1" s="56" t="s">
        <v>33</v>
      </c>
    </row>
    <row r="2" spans="1:2" ht="13.8" thickBot="1" x14ac:dyDescent="0.25"/>
    <row r="3" spans="1:2" ht="19.5" customHeight="1" thickBot="1" x14ac:dyDescent="0.25">
      <c r="A3" s="2" t="s">
        <v>61</v>
      </c>
      <c r="B3" s="3" t="s">
        <v>0</v>
      </c>
    </row>
    <row r="5" spans="1:2" x14ac:dyDescent="0.2">
      <c r="A5" s="62"/>
      <c r="B5" s="62"/>
    </row>
    <row r="6" spans="1:2" ht="13.8" thickBot="1" x14ac:dyDescent="0.25">
      <c r="A6" s="4" t="s">
        <v>1</v>
      </c>
      <c r="B6" s="4" t="s">
        <v>2</v>
      </c>
    </row>
    <row r="7" spans="1:2" x14ac:dyDescent="0.2">
      <c r="A7" s="5" t="s">
        <v>48</v>
      </c>
      <c r="B7" s="57" t="s">
        <v>46</v>
      </c>
    </row>
    <row r="8" spans="1:2" x14ac:dyDescent="0.2">
      <c r="A8" s="6" t="s">
        <v>39</v>
      </c>
      <c r="B8" s="7" t="s">
        <v>52</v>
      </c>
    </row>
    <row r="9" spans="1:2" x14ac:dyDescent="0.2">
      <c r="A9" s="6" t="s">
        <v>49</v>
      </c>
      <c r="B9" s="7" t="s">
        <v>53</v>
      </c>
    </row>
    <row r="10" spans="1:2" x14ac:dyDescent="0.2">
      <c r="A10" s="6" t="s">
        <v>50</v>
      </c>
      <c r="B10" s="7" t="s">
        <v>54</v>
      </c>
    </row>
    <row r="11" spans="1:2" x14ac:dyDescent="0.2">
      <c r="A11" s="6" t="s">
        <v>51</v>
      </c>
      <c r="B11" s="7" t="s">
        <v>55</v>
      </c>
    </row>
    <row r="12" spans="1:2" ht="13.8" thickBot="1" x14ac:dyDescent="0.25">
      <c r="A12" s="8" t="s">
        <v>40</v>
      </c>
      <c r="B12" s="58" t="s">
        <v>56</v>
      </c>
    </row>
    <row r="13" spans="1:2" x14ac:dyDescent="0.2">
      <c r="A13" s="9"/>
      <c r="B13" s="9"/>
    </row>
    <row r="14" spans="1:2" x14ac:dyDescent="0.2">
      <c r="A14" s="63"/>
      <c r="B14" s="63"/>
    </row>
    <row r="15" spans="1:2" ht="13.8" thickBot="1" x14ac:dyDescent="0.25">
      <c r="A15" s="10" t="s">
        <v>3</v>
      </c>
      <c r="B15" s="10" t="s">
        <v>4</v>
      </c>
    </row>
    <row r="16" spans="1:2" x14ac:dyDescent="0.2">
      <c r="A16" s="11" t="s">
        <v>47</v>
      </c>
      <c r="B16" s="12" t="s">
        <v>44</v>
      </c>
    </row>
    <row r="17" spans="1:2" x14ac:dyDescent="0.2">
      <c r="A17" s="13" t="s">
        <v>57</v>
      </c>
      <c r="B17" s="14" t="s">
        <v>44</v>
      </c>
    </row>
    <row r="18" spans="1:2" x14ac:dyDescent="0.2">
      <c r="A18" s="13" t="s">
        <v>58</v>
      </c>
      <c r="B18" s="14" t="s">
        <v>44</v>
      </c>
    </row>
    <row r="19" spans="1:2" x14ac:dyDescent="0.2">
      <c r="A19" s="13" t="s">
        <v>59</v>
      </c>
      <c r="B19" s="14" t="s">
        <v>44</v>
      </c>
    </row>
    <row r="20" spans="1:2" x14ac:dyDescent="0.2">
      <c r="A20" s="13" t="s">
        <v>41</v>
      </c>
      <c r="B20" s="14" t="s">
        <v>43</v>
      </c>
    </row>
    <row r="21" spans="1:2" x14ac:dyDescent="0.2">
      <c r="A21" s="13" t="s">
        <v>60</v>
      </c>
      <c r="B21" s="14" t="s">
        <v>43</v>
      </c>
    </row>
    <row r="22" spans="1:2" ht="13.8" thickBot="1" x14ac:dyDescent="0.25">
      <c r="A22" s="15" t="s">
        <v>60</v>
      </c>
      <c r="B22" s="59" t="s">
        <v>43</v>
      </c>
    </row>
    <row r="23" spans="1:2" x14ac:dyDescent="0.2">
      <c r="A23" s="9"/>
      <c r="B23" s="9"/>
    </row>
  </sheetData>
  <mergeCells count="2">
    <mergeCell ref="A5:B5"/>
    <mergeCell ref="A14:B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29"/>
  <sheetViews>
    <sheetView workbookViewId="0">
      <selection activeCell="AI15" sqref="AI15"/>
    </sheetView>
  </sheetViews>
  <sheetFormatPr defaultColWidth="9" defaultRowHeight="13.2" x14ac:dyDescent="0.2"/>
  <cols>
    <col min="1" max="1" width="15.6640625" style="27" customWidth="1"/>
    <col min="2" max="19" width="3.6640625" style="28" customWidth="1"/>
    <col min="20" max="20" width="4.5546875" style="27" customWidth="1"/>
    <col min="21" max="21" width="3.6640625" style="27" customWidth="1"/>
    <col min="22" max="22" width="4.5546875" style="27" customWidth="1"/>
    <col min="23" max="25" width="3.6640625" style="27" customWidth="1"/>
    <col min="26" max="26" width="4.6640625" style="27" customWidth="1"/>
    <col min="27" max="32" width="4.6640625" style="27" hidden="1" customWidth="1"/>
    <col min="33" max="40" width="4.6640625" style="27" customWidth="1"/>
    <col min="41" max="16384" width="9" style="27"/>
  </cols>
  <sheetData>
    <row r="1" spans="1:32" s="50" customFormat="1" ht="16.2" x14ac:dyDescent="0.2">
      <c r="A1" s="52" t="str">
        <f>組み合わせ!$A$3</f>
        <v>2024年度</v>
      </c>
      <c r="B1" s="52" t="s">
        <v>34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3" spans="1:32" x14ac:dyDescent="0.2">
      <c r="B3" s="49" t="s">
        <v>20</v>
      </c>
    </row>
    <row r="4" spans="1:32" x14ac:dyDescent="0.2">
      <c r="B4" s="49" t="s">
        <v>19</v>
      </c>
    </row>
    <row r="5" spans="1:32" ht="15" customHeight="1" x14ac:dyDescent="0.2">
      <c r="A5" s="28"/>
      <c r="B5" s="73" t="str">
        <f>A6</f>
        <v>九州ＦＧ</v>
      </c>
      <c r="C5" s="73"/>
      <c r="D5" s="73"/>
      <c r="E5" s="73" t="str">
        <f>A8</f>
        <v>九州電力熊本</v>
      </c>
      <c r="F5" s="73"/>
      <c r="G5" s="73"/>
      <c r="H5" s="73" t="str">
        <f>A10</f>
        <v>熊本県教職員 Ａ</v>
      </c>
      <c r="I5" s="73"/>
      <c r="J5" s="73"/>
      <c r="K5" s="74" t="str">
        <f>A12</f>
        <v>東京ｴﾚｸﾄﾛﾝ九州 Ａ</v>
      </c>
      <c r="L5" s="75"/>
      <c r="M5" s="76"/>
      <c r="N5" s="74" t="str">
        <f>A14</f>
        <v>東京ｴﾚｸﾄﾛﾝ九州Ｂ</v>
      </c>
      <c r="O5" s="75"/>
      <c r="P5" s="76"/>
      <c r="Q5" s="75" t="str">
        <f>A16</f>
        <v>三菱電機熊本</v>
      </c>
      <c r="R5" s="75"/>
      <c r="S5" s="76"/>
      <c r="T5" s="77" t="s">
        <v>18</v>
      </c>
      <c r="U5" s="77"/>
      <c r="V5" s="78"/>
      <c r="W5" s="68" t="s">
        <v>17</v>
      </c>
      <c r="X5" s="68"/>
      <c r="Y5" s="70"/>
      <c r="Z5" s="48" t="s">
        <v>16</v>
      </c>
    </row>
    <row r="6" spans="1:32" ht="15" customHeight="1" x14ac:dyDescent="0.2">
      <c r="A6" s="64" t="str">
        <f>組み合わせ!$A$7</f>
        <v>九州ＦＧ</v>
      </c>
      <c r="B6" s="47"/>
      <c r="C6" s="42"/>
      <c r="D6" s="41"/>
      <c r="E6" s="44">
        <f>'1部詳細'!$C$13</f>
        <v>0</v>
      </c>
      <c r="F6" s="44" t="s">
        <v>15</v>
      </c>
      <c r="G6" s="44">
        <f>'1部詳細'!$E$13</f>
        <v>5</v>
      </c>
      <c r="H6" s="45">
        <f>'1部詳細'!$J$13</f>
        <v>3</v>
      </c>
      <c r="I6" s="44" t="s">
        <v>15</v>
      </c>
      <c r="J6" s="43">
        <f>'1部詳細'!$L$13</f>
        <v>2</v>
      </c>
      <c r="K6" s="45">
        <f>'1部詳細'!$Q$13</f>
        <v>3</v>
      </c>
      <c r="L6" s="44" t="s">
        <v>15</v>
      </c>
      <c r="M6" s="43">
        <f>'1部詳細'!$S$13</f>
        <v>2</v>
      </c>
      <c r="N6" s="45">
        <f>'1部詳細'!$C$25</f>
        <v>5</v>
      </c>
      <c r="O6" s="44" t="s">
        <v>15</v>
      </c>
      <c r="P6" s="43">
        <f>'1部詳細'!$E$25</f>
        <v>0</v>
      </c>
      <c r="Q6" s="44">
        <f>'1部詳細'!$J$25</f>
        <v>5</v>
      </c>
      <c r="R6" s="44" t="s">
        <v>15</v>
      </c>
      <c r="S6" s="43">
        <f>'1部詳細'!$L$25</f>
        <v>0</v>
      </c>
      <c r="T6" s="40">
        <f t="shared" ref="T6:T17" si="0">B6+E6+H6+K6+N6+Q6</f>
        <v>16</v>
      </c>
      <c r="U6" s="39" t="s">
        <v>15</v>
      </c>
      <c r="V6" s="38">
        <f t="shared" ref="V6:V17" si="1">D6+G6+J6+M6+P6+S6</f>
        <v>9</v>
      </c>
      <c r="W6" s="66">
        <f>COUNTIF(AA6:AF6,1)</f>
        <v>4</v>
      </c>
      <c r="X6" s="68" t="s">
        <v>15</v>
      </c>
      <c r="Y6" s="70">
        <f>COUNTIF(AA6:AF6,0)</f>
        <v>1</v>
      </c>
      <c r="Z6" s="72">
        <v>2</v>
      </c>
      <c r="AA6" s="29" t="str">
        <f>IF(B6&gt;D6,1,IF(B6&lt;D6,0,""))</f>
        <v/>
      </c>
      <c r="AB6" s="29">
        <f>IF(E6&gt;G6,1,IF(E6&lt;G6,0,""))</f>
        <v>0</v>
      </c>
      <c r="AC6" s="29">
        <f>IF(H6&gt;J6,1,IF(H6&lt;J6,0,""))</f>
        <v>1</v>
      </c>
      <c r="AD6" s="29">
        <f>IF(K6&gt;M6,1,IF(K6&lt;M6,0,""))</f>
        <v>1</v>
      </c>
      <c r="AE6" s="29">
        <f>IF(N6&gt;P6,1,IF(N6&lt;P6,0,""))</f>
        <v>1</v>
      </c>
      <c r="AF6" s="29">
        <f>IF(Q6&gt;S6,1,IF(Q6&lt;S6,0,""))</f>
        <v>1</v>
      </c>
    </row>
    <row r="7" spans="1:32" ht="15" customHeight="1" x14ac:dyDescent="0.2">
      <c r="A7" s="65"/>
      <c r="B7" s="46"/>
      <c r="C7" s="34"/>
      <c r="D7" s="33"/>
      <c r="E7" s="36">
        <f>'1部詳細'!$B$13</f>
        <v>11</v>
      </c>
      <c r="F7" s="36" t="s">
        <v>15</v>
      </c>
      <c r="G7" s="36">
        <f>'1部詳細'!$F$13</f>
        <v>40</v>
      </c>
      <c r="H7" s="37">
        <f>'1部詳細'!$I$13</f>
        <v>36</v>
      </c>
      <c r="I7" s="36" t="s">
        <v>15</v>
      </c>
      <c r="J7" s="35">
        <f>'1部詳細'!$M$13</f>
        <v>22</v>
      </c>
      <c r="K7" s="37">
        <f>'1部詳細'!$P$13</f>
        <v>38</v>
      </c>
      <c r="L7" s="36" t="s">
        <v>15</v>
      </c>
      <c r="M7" s="35">
        <f>'1部詳細'!$T$13</f>
        <v>22</v>
      </c>
      <c r="N7" s="37">
        <f>'1部詳細'!$B$25</f>
        <v>40</v>
      </c>
      <c r="O7" s="36" t="s">
        <v>15</v>
      </c>
      <c r="P7" s="35">
        <f>'1部詳細'!$F$25</f>
        <v>11</v>
      </c>
      <c r="Q7" s="36">
        <f>'1部詳細'!$I$25</f>
        <v>40</v>
      </c>
      <c r="R7" s="36" t="s">
        <v>15</v>
      </c>
      <c r="S7" s="35">
        <f>'1部詳細'!$M$25</f>
        <v>12</v>
      </c>
      <c r="T7" s="32">
        <f t="shared" si="0"/>
        <v>165</v>
      </c>
      <c r="U7" s="31" t="s">
        <v>15</v>
      </c>
      <c r="V7" s="30">
        <f t="shared" si="1"/>
        <v>107</v>
      </c>
      <c r="W7" s="67"/>
      <c r="X7" s="69"/>
      <c r="Y7" s="71"/>
      <c r="Z7" s="72"/>
      <c r="AA7" s="29"/>
      <c r="AB7" s="29"/>
      <c r="AC7" s="29"/>
      <c r="AD7" s="29"/>
      <c r="AE7" s="29"/>
      <c r="AF7" s="29"/>
    </row>
    <row r="8" spans="1:32" ht="15" customHeight="1" x14ac:dyDescent="0.2">
      <c r="A8" s="64" t="str">
        <f>組み合わせ!$A$8</f>
        <v>九州電力熊本</v>
      </c>
      <c r="B8" s="45">
        <f>G6</f>
        <v>5</v>
      </c>
      <c r="C8" s="44" t="s">
        <v>15</v>
      </c>
      <c r="D8" s="43">
        <f>E6</f>
        <v>0</v>
      </c>
      <c r="E8" s="42"/>
      <c r="F8" s="42"/>
      <c r="G8" s="42"/>
      <c r="H8" s="45">
        <f>'1部詳細'!$Q$25</f>
        <v>4</v>
      </c>
      <c r="I8" s="44" t="s">
        <v>15</v>
      </c>
      <c r="J8" s="43">
        <f>'1部詳細'!$S$25</f>
        <v>1</v>
      </c>
      <c r="K8" s="45">
        <f>'1部詳細'!$C$37</f>
        <v>4</v>
      </c>
      <c r="L8" s="44" t="s">
        <v>15</v>
      </c>
      <c r="M8" s="43">
        <f>'1部詳細'!$E$37</f>
        <v>1</v>
      </c>
      <c r="N8" s="44">
        <f>'1部詳細'!$J$37</f>
        <v>5</v>
      </c>
      <c r="O8" s="44" t="s">
        <v>15</v>
      </c>
      <c r="P8" s="43">
        <f>'1部詳細'!$L$37</f>
        <v>0</v>
      </c>
      <c r="Q8" s="44">
        <f>'1部詳細'!$Q$37</f>
        <v>5</v>
      </c>
      <c r="R8" s="44" t="s">
        <v>15</v>
      </c>
      <c r="S8" s="43">
        <f>'1部詳細'!$S$37</f>
        <v>0</v>
      </c>
      <c r="T8" s="40">
        <f t="shared" si="0"/>
        <v>23</v>
      </c>
      <c r="U8" s="39" t="s">
        <v>15</v>
      </c>
      <c r="V8" s="38">
        <f t="shared" si="1"/>
        <v>2</v>
      </c>
      <c r="W8" s="66">
        <f>COUNTIF(AA8:AF8,1)</f>
        <v>5</v>
      </c>
      <c r="X8" s="68" t="s">
        <v>15</v>
      </c>
      <c r="Y8" s="70">
        <f>COUNTIF(AA8:AF8,0)</f>
        <v>0</v>
      </c>
      <c r="Z8" s="72">
        <v>1</v>
      </c>
      <c r="AA8" s="29">
        <f>IF(B8&gt;D8,1,IF(B8&lt;D8,0,""))</f>
        <v>1</v>
      </c>
      <c r="AB8" s="29" t="str">
        <f>IF(E8&gt;G8,1,IF(E8&lt;G8,0,""))</f>
        <v/>
      </c>
      <c r="AC8" s="29">
        <f>IF(H8&gt;J8,1,IF(H8&lt;J8,0,""))</f>
        <v>1</v>
      </c>
      <c r="AD8" s="29">
        <f>IF(K8&gt;M8,1,IF(K8&lt;M8,0,""))</f>
        <v>1</v>
      </c>
      <c r="AE8" s="29">
        <f>IF(N8&gt;P8,1,IF(N8&lt;P8,0,""))</f>
        <v>1</v>
      </c>
      <c r="AF8" s="29">
        <f>IF(Q8&gt;S8,1,IF(Q8&lt;S8,0,""))</f>
        <v>1</v>
      </c>
    </row>
    <row r="9" spans="1:32" ht="15" customHeight="1" x14ac:dyDescent="0.2">
      <c r="A9" s="65"/>
      <c r="B9" s="37">
        <f>G7</f>
        <v>40</v>
      </c>
      <c r="C9" s="36" t="s">
        <v>15</v>
      </c>
      <c r="D9" s="35">
        <f>E7</f>
        <v>11</v>
      </c>
      <c r="E9" s="34"/>
      <c r="F9" s="34"/>
      <c r="G9" s="34"/>
      <c r="H9" s="37">
        <f>'1部詳細'!$P$25</f>
        <v>35</v>
      </c>
      <c r="I9" s="36" t="s">
        <v>15</v>
      </c>
      <c r="J9" s="35">
        <f>'1部詳細'!$T$25</f>
        <v>15</v>
      </c>
      <c r="K9" s="37">
        <f>'1部詳細'!$B$37</f>
        <v>36</v>
      </c>
      <c r="L9" s="36" t="s">
        <v>15</v>
      </c>
      <c r="M9" s="35">
        <f>'1部詳細'!$F$37</f>
        <v>18</v>
      </c>
      <c r="N9" s="36">
        <f>'1部詳細'!$I$37</f>
        <v>40</v>
      </c>
      <c r="O9" s="36" t="s">
        <v>15</v>
      </c>
      <c r="P9" s="35">
        <f>'1部詳細'!$M$37</f>
        <v>11</v>
      </c>
      <c r="Q9" s="36">
        <f>'1部詳細'!$P$37</f>
        <v>40</v>
      </c>
      <c r="R9" s="36" t="s">
        <v>15</v>
      </c>
      <c r="S9" s="35">
        <f>'1部詳細'!$T$37</f>
        <v>6</v>
      </c>
      <c r="T9" s="32">
        <f t="shared" si="0"/>
        <v>191</v>
      </c>
      <c r="U9" s="31" t="s">
        <v>15</v>
      </c>
      <c r="V9" s="30">
        <f t="shared" si="1"/>
        <v>61</v>
      </c>
      <c r="W9" s="67"/>
      <c r="X9" s="69"/>
      <c r="Y9" s="71"/>
      <c r="Z9" s="72"/>
      <c r="AA9" s="29"/>
      <c r="AB9" s="29"/>
      <c r="AC9" s="29"/>
      <c r="AD9" s="29"/>
      <c r="AE9" s="29"/>
      <c r="AF9" s="29"/>
    </row>
    <row r="10" spans="1:32" ht="15" customHeight="1" x14ac:dyDescent="0.2">
      <c r="A10" s="64" t="str">
        <f>組み合わせ!$A$9</f>
        <v>熊本県教職員 Ａ</v>
      </c>
      <c r="B10" s="45">
        <f>J6</f>
        <v>2</v>
      </c>
      <c r="C10" s="44" t="s">
        <v>15</v>
      </c>
      <c r="D10" s="43">
        <f>H6</f>
        <v>3</v>
      </c>
      <c r="E10" s="45">
        <f>J8</f>
        <v>1</v>
      </c>
      <c r="F10" s="44" t="s">
        <v>15</v>
      </c>
      <c r="G10" s="43">
        <f>H8</f>
        <v>4</v>
      </c>
      <c r="H10" s="47"/>
      <c r="I10" s="42"/>
      <c r="J10" s="41"/>
      <c r="K10" s="45">
        <f>'1部詳細'!$C$49</f>
        <v>4</v>
      </c>
      <c r="L10" s="44" t="s">
        <v>15</v>
      </c>
      <c r="M10" s="43">
        <f>'1部詳細'!$E$49</f>
        <v>1</v>
      </c>
      <c r="N10" s="45">
        <f>'1部詳細'!$J$49</f>
        <v>4</v>
      </c>
      <c r="O10" s="44" t="s">
        <v>15</v>
      </c>
      <c r="P10" s="43">
        <f>'1部詳細'!$L$49</f>
        <v>1</v>
      </c>
      <c r="Q10" s="44">
        <f>'1部詳細'!$Q$49</f>
        <v>5</v>
      </c>
      <c r="R10" s="44" t="s">
        <v>15</v>
      </c>
      <c r="S10" s="43">
        <f>'1部詳細'!$S$49</f>
        <v>0</v>
      </c>
      <c r="T10" s="40">
        <f t="shared" si="0"/>
        <v>16</v>
      </c>
      <c r="U10" s="39" t="s">
        <v>15</v>
      </c>
      <c r="V10" s="38">
        <f t="shared" si="1"/>
        <v>9</v>
      </c>
      <c r="W10" s="66">
        <f>COUNTIF(AA10:AF10,1)</f>
        <v>3</v>
      </c>
      <c r="X10" s="68" t="s">
        <v>15</v>
      </c>
      <c r="Y10" s="70">
        <f>COUNTIF(AA10:AF10,0)</f>
        <v>2</v>
      </c>
      <c r="Z10" s="72">
        <v>3</v>
      </c>
      <c r="AA10" s="29">
        <f>IF(B10&gt;D10,1,IF(B10&lt;D10,0,""))</f>
        <v>0</v>
      </c>
      <c r="AB10" s="29">
        <f>IF(E10&gt;G10,1,IF(E10&lt;G10,0,""))</f>
        <v>0</v>
      </c>
      <c r="AC10" s="29" t="str">
        <f>IF(H10&gt;J10,1,IF(H10&lt;J10,0,""))</f>
        <v/>
      </c>
      <c r="AD10" s="29">
        <f>IF(K10&gt;M10,1,IF(K10&lt;M10,0,""))</f>
        <v>1</v>
      </c>
      <c r="AE10" s="29">
        <f>IF(N10&gt;P10,1,IF(N10&lt;P10,0,""))</f>
        <v>1</v>
      </c>
      <c r="AF10" s="29">
        <f>IF(Q10&gt;S10,1,IF(Q10&lt;S10,0,""))</f>
        <v>1</v>
      </c>
    </row>
    <row r="11" spans="1:32" ht="15" customHeight="1" x14ac:dyDescent="0.2">
      <c r="A11" s="65"/>
      <c r="B11" s="37">
        <f>J7</f>
        <v>22</v>
      </c>
      <c r="C11" s="36" t="s">
        <v>15</v>
      </c>
      <c r="D11" s="35">
        <f>H7</f>
        <v>36</v>
      </c>
      <c r="E11" s="37">
        <f>J9</f>
        <v>15</v>
      </c>
      <c r="F11" s="36" t="s">
        <v>15</v>
      </c>
      <c r="G11" s="35">
        <f>H9</f>
        <v>35</v>
      </c>
      <c r="H11" s="46"/>
      <c r="I11" s="34"/>
      <c r="J11" s="33"/>
      <c r="K11" s="37">
        <f>'1部詳細'!$B$49</f>
        <v>40</v>
      </c>
      <c r="L11" s="36" t="s">
        <v>15</v>
      </c>
      <c r="M11" s="35">
        <f>'1部詳細'!$F$49</f>
        <v>24</v>
      </c>
      <c r="N11" s="37">
        <f>'1部詳細'!$I$49</f>
        <v>32</v>
      </c>
      <c r="O11" s="36" t="s">
        <v>15</v>
      </c>
      <c r="P11" s="35">
        <f>'1部詳細'!$M$49</f>
        <v>21</v>
      </c>
      <c r="Q11" s="36">
        <f>'1部詳細'!$P$49</f>
        <v>40</v>
      </c>
      <c r="R11" s="36" t="s">
        <v>15</v>
      </c>
      <c r="S11" s="35">
        <f>'1部詳細'!$T$49</f>
        <v>11</v>
      </c>
      <c r="T11" s="32">
        <f t="shared" si="0"/>
        <v>149</v>
      </c>
      <c r="U11" s="31" t="s">
        <v>15</v>
      </c>
      <c r="V11" s="30">
        <f t="shared" si="1"/>
        <v>127</v>
      </c>
      <c r="W11" s="67"/>
      <c r="X11" s="69"/>
      <c r="Y11" s="71"/>
      <c r="Z11" s="72"/>
      <c r="AA11" s="29"/>
      <c r="AB11" s="29"/>
      <c r="AC11" s="29"/>
      <c r="AD11" s="29"/>
      <c r="AE11" s="29"/>
      <c r="AF11" s="29"/>
    </row>
    <row r="12" spans="1:32" ht="15" customHeight="1" x14ac:dyDescent="0.2">
      <c r="A12" s="64" t="str">
        <f>組み合わせ!$A$10</f>
        <v>東京ｴﾚｸﾄﾛﾝ九州 Ａ</v>
      </c>
      <c r="B12" s="45">
        <f>M6</f>
        <v>2</v>
      </c>
      <c r="C12" s="44" t="s">
        <v>15</v>
      </c>
      <c r="D12" s="43">
        <f>K6</f>
        <v>3</v>
      </c>
      <c r="E12" s="44">
        <f>M8</f>
        <v>1</v>
      </c>
      <c r="F12" s="44" t="s">
        <v>15</v>
      </c>
      <c r="G12" s="44">
        <f>K8</f>
        <v>4</v>
      </c>
      <c r="H12" s="45">
        <f>M10</f>
        <v>1</v>
      </c>
      <c r="I12" s="44" t="s">
        <v>15</v>
      </c>
      <c r="J12" s="43">
        <f>K10</f>
        <v>4</v>
      </c>
      <c r="K12" s="47"/>
      <c r="L12" s="42"/>
      <c r="M12" s="41"/>
      <c r="N12" s="45">
        <f>'1部詳細'!$C$61</f>
        <v>4</v>
      </c>
      <c r="O12" s="44" t="s">
        <v>15</v>
      </c>
      <c r="P12" s="43">
        <f>'1部詳細'!$E$61</f>
        <v>1</v>
      </c>
      <c r="Q12" s="44">
        <f>'1部詳細'!$J$61</f>
        <v>3</v>
      </c>
      <c r="R12" s="44" t="s">
        <v>15</v>
      </c>
      <c r="S12" s="43">
        <f>'1部詳細'!$L$61</f>
        <v>2</v>
      </c>
      <c r="T12" s="40">
        <f t="shared" si="0"/>
        <v>11</v>
      </c>
      <c r="U12" s="39" t="s">
        <v>15</v>
      </c>
      <c r="V12" s="38">
        <f t="shared" si="1"/>
        <v>14</v>
      </c>
      <c r="W12" s="66">
        <f>COUNTIF(AA12:AF12,1)</f>
        <v>2</v>
      </c>
      <c r="X12" s="68" t="s">
        <v>15</v>
      </c>
      <c r="Y12" s="70">
        <f>COUNTIF(AA12:AF12,0)</f>
        <v>3</v>
      </c>
      <c r="Z12" s="72">
        <v>4</v>
      </c>
      <c r="AA12" s="29">
        <f>IF(B12&gt;D12,1,IF(B12&lt;D12,0,""))</f>
        <v>0</v>
      </c>
      <c r="AB12" s="29">
        <f>IF(E12&gt;G12,1,IF(E12&lt;G12,0,""))</f>
        <v>0</v>
      </c>
      <c r="AC12" s="29">
        <f>IF(H12&gt;J12,1,IF(H12&lt;J12,0,""))</f>
        <v>0</v>
      </c>
      <c r="AD12" s="29" t="str">
        <f>IF(K12&gt;M12,1,IF(K12&lt;M12,0,""))</f>
        <v/>
      </c>
      <c r="AE12" s="29">
        <f>IF(N12&gt;P12,1,IF(N12&lt;P12,0,""))</f>
        <v>1</v>
      </c>
      <c r="AF12" s="29">
        <f>IF(Q12&gt;S12,1,IF(Q12&lt;S12,0,""))</f>
        <v>1</v>
      </c>
    </row>
    <row r="13" spans="1:32" ht="15" customHeight="1" x14ac:dyDescent="0.2">
      <c r="A13" s="65"/>
      <c r="B13" s="37">
        <f>M7</f>
        <v>22</v>
      </c>
      <c r="C13" s="36" t="s">
        <v>15</v>
      </c>
      <c r="D13" s="35">
        <f>K7</f>
        <v>38</v>
      </c>
      <c r="E13" s="36">
        <f>M9</f>
        <v>18</v>
      </c>
      <c r="F13" s="36" t="s">
        <v>15</v>
      </c>
      <c r="G13" s="36">
        <f>K9</f>
        <v>36</v>
      </c>
      <c r="H13" s="37">
        <f>M11</f>
        <v>24</v>
      </c>
      <c r="I13" s="36" t="s">
        <v>15</v>
      </c>
      <c r="J13" s="35">
        <f>K11</f>
        <v>40</v>
      </c>
      <c r="K13" s="46"/>
      <c r="L13" s="34"/>
      <c r="M13" s="33"/>
      <c r="N13" s="37">
        <f>'1部詳細'!$B$61</f>
        <v>39</v>
      </c>
      <c r="O13" s="36" t="s">
        <v>15</v>
      </c>
      <c r="P13" s="35">
        <f>'1部詳細'!$F$61</f>
        <v>26</v>
      </c>
      <c r="Q13" s="36">
        <f>'1部詳細'!$I$61</f>
        <v>30</v>
      </c>
      <c r="R13" s="36" t="s">
        <v>15</v>
      </c>
      <c r="S13" s="35">
        <f>'1部詳細'!$M$61</f>
        <v>26</v>
      </c>
      <c r="T13" s="32">
        <f t="shared" si="0"/>
        <v>133</v>
      </c>
      <c r="U13" s="31" t="s">
        <v>15</v>
      </c>
      <c r="V13" s="30">
        <f t="shared" si="1"/>
        <v>166</v>
      </c>
      <c r="W13" s="67"/>
      <c r="X13" s="69"/>
      <c r="Y13" s="71"/>
      <c r="Z13" s="72"/>
      <c r="AA13" s="29"/>
      <c r="AB13" s="29"/>
      <c r="AC13" s="29"/>
      <c r="AD13" s="29"/>
      <c r="AE13" s="29"/>
      <c r="AF13" s="29"/>
    </row>
    <row r="14" spans="1:32" ht="15" customHeight="1" x14ac:dyDescent="0.2">
      <c r="A14" s="64" t="str">
        <f>組み合わせ!$A$11</f>
        <v>東京ｴﾚｸﾄﾛﾝ九州Ｂ</v>
      </c>
      <c r="B14" s="45">
        <f>P6</f>
        <v>0</v>
      </c>
      <c r="C14" s="44" t="s">
        <v>15</v>
      </c>
      <c r="D14" s="43">
        <f>N6</f>
        <v>5</v>
      </c>
      <c r="E14" s="44">
        <f>P8</f>
        <v>0</v>
      </c>
      <c r="F14" s="44" t="s">
        <v>15</v>
      </c>
      <c r="G14" s="44">
        <f>N8</f>
        <v>5</v>
      </c>
      <c r="H14" s="45">
        <f>P10</f>
        <v>1</v>
      </c>
      <c r="I14" s="44" t="s">
        <v>15</v>
      </c>
      <c r="J14" s="43">
        <f>N10</f>
        <v>4</v>
      </c>
      <c r="K14" s="45">
        <f>P12</f>
        <v>1</v>
      </c>
      <c r="L14" s="44" t="s">
        <v>15</v>
      </c>
      <c r="M14" s="43">
        <f>N12</f>
        <v>4</v>
      </c>
      <c r="N14" s="47"/>
      <c r="O14" s="42"/>
      <c r="P14" s="41"/>
      <c r="Q14" s="44">
        <f>'1部詳細'!$Q$61</f>
        <v>2</v>
      </c>
      <c r="R14" s="44" t="s">
        <v>15</v>
      </c>
      <c r="S14" s="43">
        <f>'1部詳細'!$S$61</f>
        <v>3</v>
      </c>
      <c r="T14" s="40">
        <f t="shared" si="0"/>
        <v>4</v>
      </c>
      <c r="U14" s="39" t="s">
        <v>15</v>
      </c>
      <c r="V14" s="38">
        <f t="shared" si="1"/>
        <v>21</v>
      </c>
      <c r="W14" s="66">
        <f>COUNTIF(AA14:AF14,1)</f>
        <v>0</v>
      </c>
      <c r="X14" s="68" t="s">
        <v>15</v>
      </c>
      <c r="Y14" s="70">
        <f>COUNTIF(AA14:AF14,0)</f>
        <v>5</v>
      </c>
      <c r="Z14" s="72">
        <v>6</v>
      </c>
      <c r="AA14" s="29">
        <f>IF(B14&gt;D14,1,IF(B14&lt;D14,0,""))</f>
        <v>0</v>
      </c>
      <c r="AB14" s="29">
        <f>IF(E14&gt;G14,1,IF(E14&lt;G14,0,""))</f>
        <v>0</v>
      </c>
      <c r="AC14" s="29">
        <f>IF(H14&gt;J14,1,IF(H14&lt;J14,0,""))</f>
        <v>0</v>
      </c>
      <c r="AD14" s="29">
        <f>IF(K14&gt;M14,1,IF(K14&lt;M14,0,""))</f>
        <v>0</v>
      </c>
      <c r="AE14" s="29" t="str">
        <f>IF(N14&gt;P14,1,IF(N14&lt;P14,0,""))</f>
        <v/>
      </c>
      <c r="AF14" s="29">
        <f>IF(Q14&gt;S14,1,IF(Q14&lt;S14,0,""))</f>
        <v>0</v>
      </c>
    </row>
    <row r="15" spans="1:32" ht="15" customHeight="1" x14ac:dyDescent="0.2">
      <c r="A15" s="65"/>
      <c r="B15" s="37">
        <f>P7</f>
        <v>11</v>
      </c>
      <c r="C15" s="36" t="s">
        <v>15</v>
      </c>
      <c r="D15" s="35">
        <f>N7</f>
        <v>40</v>
      </c>
      <c r="E15" s="36">
        <f>P9</f>
        <v>11</v>
      </c>
      <c r="F15" s="36" t="s">
        <v>15</v>
      </c>
      <c r="G15" s="36">
        <f>N9</f>
        <v>40</v>
      </c>
      <c r="H15" s="37">
        <f>P11</f>
        <v>21</v>
      </c>
      <c r="I15" s="36" t="s">
        <v>15</v>
      </c>
      <c r="J15" s="35">
        <f>N11</f>
        <v>32</v>
      </c>
      <c r="K15" s="37">
        <f>P13</f>
        <v>26</v>
      </c>
      <c r="L15" s="36" t="s">
        <v>15</v>
      </c>
      <c r="M15" s="35">
        <f>N13</f>
        <v>39</v>
      </c>
      <c r="N15" s="46"/>
      <c r="O15" s="34"/>
      <c r="P15" s="33"/>
      <c r="Q15" s="36">
        <f>'1部詳細'!$P$61</f>
        <v>24</v>
      </c>
      <c r="R15" s="36" t="s">
        <v>15</v>
      </c>
      <c r="S15" s="35">
        <f>'1部詳細'!$T$61</f>
        <v>38</v>
      </c>
      <c r="T15" s="32">
        <f t="shared" si="0"/>
        <v>93</v>
      </c>
      <c r="U15" s="31" t="s">
        <v>15</v>
      </c>
      <c r="V15" s="30">
        <f t="shared" si="1"/>
        <v>189</v>
      </c>
      <c r="W15" s="67"/>
      <c r="X15" s="69"/>
      <c r="Y15" s="71"/>
      <c r="Z15" s="72"/>
      <c r="AA15" s="29"/>
      <c r="AB15" s="29"/>
      <c r="AC15" s="29"/>
      <c r="AD15" s="29"/>
      <c r="AE15" s="29"/>
      <c r="AF15" s="29"/>
    </row>
    <row r="16" spans="1:32" ht="15" customHeight="1" x14ac:dyDescent="0.2">
      <c r="A16" s="64" t="str">
        <f>組み合わせ!$A$12</f>
        <v>三菱電機熊本</v>
      </c>
      <c r="B16" s="45">
        <f>S6</f>
        <v>0</v>
      </c>
      <c r="C16" s="44" t="s">
        <v>15</v>
      </c>
      <c r="D16" s="43">
        <f>Q6</f>
        <v>5</v>
      </c>
      <c r="E16" s="44">
        <f>S8</f>
        <v>0</v>
      </c>
      <c r="F16" s="44" t="s">
        <v>15</v>
      </c>
      <c r="G16" s="44">
        <f>Q8</f>
        <v>5</v>
      </c>
      <c r="H16" s="45">
        <f>S10</f>
        <v>0</v>
      </c>
      <c r="I16" s="44" t="s">
        <v>15</v>
      </c>
      <c r="J16" s="43">
        <f>Q10</f>
        <v>5</v>
      </c>
      <c r="K16" s="45">
        <f>S12</f>
        <v>2</v>
      </c>
      <c r="L16" s="44" t="s">
        <v>15</v>
      </c>
      <c r="M16" s="43">
        <f>Q12</f>
        <v>3</v>
      </c>
      <c r="N16" s="45">
        <f>S14</f>
        <v>3</v>
      </c>
      <c r="O16" s="44" t="s">
        <v>15</v>
      </c>
      <c r="P16" s="43">
        <f>Q14</f>
        <v>2</v>
      </c>
      <c r="Q16" s="42"/>
      <c r="R16" s="42"/>
      <c r="S16" s="41"/>
      <c r="T16" s="40">
        <f t="shared" si="0"/>
        <v>5</v>
      </c>
      <c r="U16" s="39" t="s">
        <v>14</v>
      </c>
      <c r="V16" s="38">
        <f t="shared" si="1"/>
        <v>20</v>
      </c>
      <c r="W16" s="66">
        <f>COUNTIF(AA16:AF16,1)</f>
        <v>1</v>
      </c>
      <c r="X16" s="68" t="s">
        <v>14</v>
      </c>
      <c r="Y16" s="70">
        <f>COUNTIF(AA16:AF16,0)</f>
        <v>4</v>
      </c>
      <c r="Z16" s="72">
        <v>5</v>
      </c>
      <c r="AA16" s="29">
        <f>IF(B16&gt;D16,1,IF(B16&lt;D16,0,""))</f>
        <v>0</v>
      </c>
      <c r="AB16" s="29">
        <f>IF(E16&gt;G16,1,IF(E16&lt;G16,0,""))</f>
        <v>0</v>
      </c>
      <c r="AC16" s="29">
        <f>IF(H16&gt;J16,1,IF(H16&lt;J16,0,""))</f>
        <v>0</v>
      </c>
      <c r="AD16" s="29">
        <f>IF(K16&gt;M16,1,IF(K16&lt;M16,0,""))</f>
        <v>0</v>
      </c>
      <c r="AE16" s="29">
        <f>IF(N16&gt;P16,1,IF(N16&lt;P16,0,""))</f>
        <v>1</v>
      </c>
      <c r="AF16" s="29" t="str">
        <f>IF(Q16&gt;S16,1,IF(Q16&lt;S16,0,""))</f>
        <v/>
      </c>
    </row>
    <row r="17" spans="1:32" ht="15" customHeight="1" x14ac:dyDescent="0.2">
      <c r="A17" s="65"/>
      <c r="B17" s="37">
        <f>S7</f>
        <v>12</v>
      </c>
      <c r="C17" s="36" t="s">
        <v>13</v>
      </c>
      <c r="D17" s="35">
        <f>Q7</f>
        <v>40</v>
      </c>
      <c r="E17" s="36">
        <f>S9</f>
        <v>6</v>
      </c>
      <c r="F17" s="36" t="s">
        <v>13</v>
      </c>
      <c r="G17" s="36">
        <f>Q9</f>
        <v>40</v>
      </c>
      <c r="H17" s="37">
        <f>S11</f>
        <v>11</v>
      </c>
      <c r="I17" s="36" t="s">
        <v>13</v>
      </c>
      <c r="J17" s="35">
        <f>Q11</f>
        <v>40</v>
      </c>
      <c r="K17" s="37">
        <f>S13</f>
        <v>26</v>
      </c>
      <c r="L17" s="36" t="s">
        <v>13</v>
      </c>
      <c r="M17" s="35">
        <f>Q13</f>
        <v>30</v>
      </c>
      <c r="N17" s="37">
        <f>S15</f>
        <v>38</v>
      </c>
      <c r="O17" s="36" t="s">
        <v>13</v>
      </c>
      <c r="P17" s="35">
        <f>Q15</f>
        <v>24</v>
      </c>
      <c r="Q17" s="34"/>
      <c r="R17" s="34"/>
      <c r="S17" s="33"/>
      <c r="T17" s="32">
        <f t="shared" si="0"/>
        <v>93</v>
      </c>
      <c r="U17" s="31" t="s">
        <v>12</v>
      </c>
      <c r="V17" s="30">
        <f t="shared" si="1"/>
        <v>174</v>
      </c>
      <c r="W17" s="67"/>
      <c r="X17" s="69"/>
      <c r="Y17" s="71"/>
      <c r="Z17" s="72"/>
      <c r="AA17" s="29"/>
      <c r="AB17" s="29"/>
      <c r="AC17" s="29"/>
      <c r="AD17" s="29"/>
      <c r="AE17" s="29"/>
      <c r="AF17" s="29"/>
    </row>
    <row r="21" spans="1:32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32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32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32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32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32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32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32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32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</sheetData>
  <mergeCells count="38">
    <mergeCell ref="X6:X7"/>
    <mergeCell ref="Y6:Y7"/>
    <mergeCell ref="Z6:Z7"/>
    <mergeCell ref="B5:D5"/>
    <mergeCell ref="E5:G5"/>
    <mergeCell ref="H5:J5"/>
    <mergeCell ref="K5:M5"/>
    <mergeCell ref="N5:P5"/>
    <mergeCell ref="Q5:S5"/>
    <mergeCell ref="T5:V5"/>
    <mergeCell ref="W5:Y5"/>
    <mergeCell ref="W6:W7"/>
    <mergeCell ref="W8:W9"/>
    <mergeCell ref="X8:X9"/>
    <mergeCell ref="Y8:Y9"/>
    <mergeCell ref="Z8:Z9"/>
    <mergeCell ref="W10:W11"/>
    <mergeCell ref="X10:X11"/>
    <mergeCell ref="Y10:Y11"/>
    <mergeCell ref="Z10:Z11"/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X14:X15"/>
    <mergeCell ref="Y14:Y15"/>
    <mergeCell ref="Z14:Z15"/>
    <mergeCell ref="A16:A17"/>
    <mergeCell ref="A6:A7"/>
    <mergeCell ref="A8:A9"/>
    <mergeCell ref="A10:A11"/>
    <mergeCell ref="A12:A13"/>
    <mergeCell ref="A14:A15"/>
  </mergeCells>
  <phoneticPr fontId="1"/>
  <conditionalFormatting sqref="B8:D9">
    <cfRule type="expression" dxfId="91" priority="25" stopIfTrue="1">
      <formula>AND($B$8=0,$D$8=0)</formula>
    </cfRule>
  </conditionalFormatting>
  <conditionalFormatting sqref="B10:D11">
    <cfRule type="expression" dxfId="90" priority="20" stopIfTrue="1">
      <formula>AND($B$10=0,$D$10=0)</formula>
    </cfRule>
  </conditionalFormatting>
  <conditionalFormatting sqref="B12:D13">
    <cfRule type="expression" dxfId="89" priority="19" stopIfTrue="1">
      <formula>AND($B$12=0,$D$12=0)</formula>
    </cfRule>
  </conditionalFormatting>
  <conditionalFormatting sqref="B14:D15">
    <cfRule type="expression" dxfId="88" priority="18" stopIfTrue="1">
      <formula>AND($B$14=0,$D$14=0)</formula>
    </cfRule>
  </conditionalFormatting>
  <conditionalFormatting sqref="B16:D17">
    <cfRule type="expression" dxfId="87" priority="17" stopIfTrue="1">
      <formula>AND($B$16=0,$D$16=0)</formula>
    </cfRule>
  </conditionalFormatting>
  <conditionalFormatting sqref="E6:G7">
    <cfRule type="expression" dxfId="86" priority="30" stopIfTrue="1">
      <formula>AND($E$6=0,$G$6=0)</formula>
    </cfRule>
  </conditionalFormatting>
  <conditionalFormatting sqref="E10:G11">
    <cfRule type="expression" dxfId="85" priority="16" stopIfTrue="1">
      <formula>AND($E$10=0,$G$10=0)</formula>
    </cfRule>
  </conditionalFormatting>
  <conditionalFormatting sqref="E12:G13">
    <cfRule type="expression" dxfId="84" priority="15" stopIfTrue="1">
      <formula>AND(XEV$12=0,$G$12=0)</formula>
    </cfRule>
  </conditionalFormatting>
  <conditionalFormatting sqref="E14:G15">
    <cfRule type="expression" dxfId="83" priority="14" stopIfTrue="1">
      <formula>AND($E$14=0,$G$14=0)</formula>
    </cfRule>
  </conditionalFormatting>
  <conditionalFormatting sqref="E16:G17">
    <cfRule type="expression" dxfId="82" priority="13" stopIfTrue="1">
      <formula>AND($E$16=0,$G$16=0)</formula>
    </cfRule>
  </conditionalFormatting>
  <conditionalFormatting sqref="H6:J7">
    <cfRule type="expression" dxfId="81" priority="29" stopIfTrue="1">
      <formula>AND($H$6=0,$J$6=0)</formula>
    </cfRule>
  </conditionalFormatting>
  <conditionalFormatting sqref="H8:J9">
    <cfRule type="expression" dxfId="80" priority="24" stopIfTrue="1">
      <formula>AND($H$8=0,$J$8=0)</formula>
    </cfRule>
  </conditionalFormatting>
  <conditionalFormatting sqref="H12:J13">
    <cfRule type="expression" dxfId="79" priority="12" stopIfTrue="1">
      <formula>AND($H$12=0,$J$12=0)</formula>
    </cfRule>
  </conditionalFormatting>
  <conditionalFormatting sqref="H14:J15">
    <cfRule type="expression" dxfId="78" priority="11" stopIfTrue="1">
      <formula>AND($H$14=0,$J$14=0)</formula>
    </cfRule>
  </conditionalFormatting>
  <conditionalFormatting sqref="H16:J17">
    <cfRule type="expression" dxfId="77" priority="10" stopIfTrue="1">
      <formula>AND($H$16=0,$J$16=0)</formula>
    </cfRule>
  </conditionalFormatting>
  <conditionalFormatting sqref="K6:M7">
    <cfRule type="expression" dxfId="76" priority="28" stopIfTrue="1">
      <formula>AND($K$6=0,$M$6=0)</formula>
    </cfRule>
  </conditionalFormatting>
  <conditionalFormatting sqref="K8:M9">
    <cfRule type="expression" dxfId="75" priority="23" stopIfTrue="1">
      <formula>AND($K$8=0,$M$8=0)</formula>
    </cfRule>
  </conditionalFormatting>
  <conditionalFormatting sqref="K10:M11">
    <cfRule type="expression" dxfId="74" priority="9" stopIfTrue="1">
      <formula>AND($K$10=0,$M$10=0)</formula>
    </cfRule>
  </conditionalFormatting>
  <conditionalFormatting sqref="K14:M15">
    <cfRule type="expression" dxfId="73" priority="8" stopIfTrue="1">
      <formula>AND($K$14=0,$M$14=0)</formula>
    </cfRule>
  </conditionalFormatting>
  <conditionalFormatting sqref="K16:M17">
    <cfRule type="expression" dxfId="72" priority="7" stopIfTrue="1">
      <formula>AND($K$16=0,$M$16=0)</formula>
    </cfRule>
  </conditionalFormatting>
  <conditionalFormatting sqref="N6:P7">
    <cfRule type="expression" dxfId="71" priority="27" stopIfTrue="1">
      <formula>AND($N$6=0,$P$6=0)</formula>
    </cfRule>
  </conditionalFormatting>
  <conditionalFormatting sqref="N8:P9">
    <cfRule type="expression" dxfId="70" priority="22" stopIfTrue="1">
      <formula>AND($N$8=0,$P$8=0)</formula>
    </cfRule>
  </conditionalFormatting>
  <conditionalFormatting sqref="N10:P11">
    <cfRule type="expression" dxfId="69" priority="6" stopIfTrue="1">
      <formula>AND($N$10=0,$P$10=0)</formula>
    </cfRule>
  </conditionalFormatting>
  <conditionalFormatting sqref="N12:P13">
    <cfRule type="expression" dxfId="68" priority="5" stopIfTrue="1">
      <formula>AND($N$12=0,$P$12=0)</formula>
    </cfRule>
  </conditionalFormatting>
  <conditionalFormatting sqref="N16:P17">
    <cfRule type="expression" dxfId="67" priority="4" stopIfTrue="1">
      <formula>AND($N$16=0,$P$16=0)</formula>
    </cfRule>
  </conditionalFormatting>
  <conditionalFormatting sqref="Q6:S7">
    <cfRule type="expression" dxfId="66" priority="26" stopIfTrue="1">
      <formula>AND($Q$6=0,$S$6=0)</formula>
    </cfRule>
  </conditionalFormatting>
  <conditionalFormatting sqref="Q8:S9">
    <cfRule type="expression" dxfId="65" priority="21" stopIfTrue="1">
      <formula>AND($Q$8=0,$S$8=0)</formula>
    </cfRule>
  </conditionalFormatting>
  <conditionalFormatting sqref="Q10:S11">
    <cfRule type="expression" dxfId="64" priority="3" stopIfTrue="1">
      <formula>AND($Q$10=0,$S$10=0)</formula>
    </cfRule>
  </conditionalFormatting>
  <conditionalFormatting sqref="Q12:S13">
    <cfRule type="expression" dxfId="63" priority="2" stopIfTrue="1">
      <formula>AND($Q$12=0,$S$12=0)</formula>
    </cfRule>
  </conditionalFormatting>
  <conditionalFormatting sqref="Q14:S15">
    <cfRule type="expression" dxfId="62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29"/>
  <sheetViews>
    <sheetView tabSelected="1" workbookViewId="0">
      <selection activeCell="Z18" sqref="Z18"/>
    </sheetView>
  </sheetViews>
  <sheetFormatPr defaultColWidth="9" defaultRowHeight="13.2" x14ac:dyDescent="0.2"/>
  <cols>
    <col min="1" max="1" width="15.6640625" style="27" customWidth="1"/>
    <col min="2" max="19" width="3.6640625" style="28" customWidth="1"/>
    <col min="20" max="20" width="4.33203125" style="27" customWidth="1"/>
    <col min="21" max="21" width="3.6640625" style="27" customWidth="1"/>
    <col min="22" max="22" width="4.44140625" style="27" customWidth="1"/>
    <col min="23" max="25" width="3.6640625" style="27" customWidth="1"/>
    <col min="26" max="26" width="4.6640625" style="27" customWidth="1"/>
    <col min="27" max="32" width="4.6640625" style="27" hidden="1" customWidth="1"/>
    <col min="33" max="40" width="4.6640625" style="27" customWidth="1"/>
    <col min="41" max="16384" width="9" style="27"/>
  </cols>
  <sheetData>
    <row r="1" spans="1:32" s="50" customFormat="1" ht="16.2" x14ac:dyDescent="0.2">
      <c r="A1" s="52" t="str">
        <f>組み合わせ!$A$3</f>
        <v>2024年度</v>
      </c>
      <c r="B1" s="52" t="s">
        <v>35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3" spans="1:32" x14ac:dyDescent="0.2">
      <c r="B3" s="49" t="s">
        <v>20</v>
      </c>
    </row>
    <row r="4" spans="1:32" x14ac:dyDescent="0.2">
      <c r="B4" s="49" t="s">
        <v>19</v>
      </c>
    </row>
    <row r="5" spans="1:32" ht="15" customHeight="1" x14ac:dyDescent="0.2">
      <c r="A5" s="28"/>
      <c r="B5" s="73" t="str">
        <f>A6</f>
        <v>ＲＫＫＣＳ</v>
      </c>
      <c r="C5" s="73"/>
      <c r="D5" s="73"/>
      <c r="E5" s="73" t="str">
        <f>A8</f>
        <v>熊本県庁 Ａ</v>
      </c>
      <c r="F5" s="73"/>
      <c r="G5" s="73"/>
      <c r="H5" s="73" t="str">
        <f>A10</f>
        <v>熊本県庁 Ｂ</v>
      </c>
      <c r="I5" s="73"/>
      <c r="J5" s="73"/>
      <c r="K5" s="74" t="str">
        <f>A12</f>
        <v>デンタルクラブ Ａ</v>
      </c>
      <c r="L5" s="75"/>
      <c r="M5" s="76"/>
      <c r="N5" s="74" t="str">
        <f>A14</f>
        <v>熊本県教職員 Ｂ</v>
      </c>
      <c r="O5" s="75"/>
      <c r="P5" s="76"/>
      <c r="Q5" s="75" t="str">
        <f>A16</f>
        <v>熊大教職員　Ａ</v>
      </c>
      <c r="R5" s="75"/>
      <c r="S5" s="76"/>
      <c r="T5" s="77" t="s">
        <v>18</v>
      </c>
      <c r="U5" s="77"/>
      <c r="V5" s="78"/>
      <c r="W5" s="68" t="s">
        <v>17</v>
      </c>
      <c r="X5" s="68"/>
      <c r="Y5" s="70"/>
      <c r="Z5" s="48" t="s">
        <v>16</v>
      </c>
    </row>
    <row r="6" spans="1:32" ht="15" customHeight="1" x14ac:dyDescent="0.2">
      <c r="A6" s="79" t="str">
        <f>組み合わせ!$B$7</f>
        <v>ＲＫＫＣＳ</v>
      </c>
      <c r="B6" s="47"/>
      <c r="C6" s="42"/>
      <c r="D6" s="41"/>
      <c r="E6" s="44">
        <f>'2部詳細'!$C$13</f>
        <v>4</v>
      </c>
      <c r="F6" s="44" t="s">
        <v>26</v>
      </c>
      <c r="G6" s="44">
        <f>'2部詳細'!$E$13</f>
        <v>1</v>
      </c>
      <c r="H6" s="45">
        <f>'2部詳細'!$J$13</f>
        <v>3</v>
      </c>
      <c r="I6" s="44" t="s">
        <v>26</v>
      </c>
      <c r="J6" s="43">
        <f>'2部詳細'!$L$13</f>
        <v>2</v>
      </c>
      <c r="K6" s="45">
        <f>'2部詳細'!$Q$13</f>
        <v>3</v>
      </c>
      <c r="L6" s="44" t="s">
        <v>26</v>
      </c>
      <c r="M6" s="43">
        <f>'2部詳細'!$S$13</f>
        <v>2</v>
      </c>
      <c r="N6" s="45">
        <f>'2部詳細'!$C$25</f>
        <v>4</v>
      </c>
      <c r="O6" s="44" t="s">
        <v>26</v>
      </c>
      <c r="P6" s="43">
        <f>'2部詳細'!$E$25</f>
        <v>1</v>
      </c>
      <c r="Q6" s="44">
        <f>'2部詳細'!$J$25</f>
        <v>5</v>
      </c>
      <c r="R6" s="44" t="s">
        <v>26</v>
      </c>
      <c r="S6" s="43">
        <f>'2部詳細'!$L$25</f>
        <v>0</v>
      </c>
      <c r="T6" s="40">
        <f t="shared" ref="T6:T17" si="0">B6+E6+H6+K6+N6+Q6</f>
        <v>19</v>
      </c>
      <c r="U6" s="39" t="s">
        <v>26</v>
      </c>
      <c r="V6" s="38">
        <f t="shared" ref="V6:V17" si="1">D6+G6+J6+M6+P6+S6</f>
        <v>6</v>
      </c>
      <c r="W6" s="66">
        <f>COUNTIF(AA6:AF6,1)</f>
        <v>5</v>
      </c>
      <c r="X6" s="68" t="s">
        <v>26</v>
      </c>
      <c r="Y6" s="70">
        <f>COUNTIF(AA6:AF6,0)</f>
        <v>0</v>
      </c>
      <c r="Z6" s="72">
        <v>1</v>
      </c>
      <c r="AA6" s="29" t="str">
        <f>IF(B6&gt;D6,1,IF(B6&lt;D6,0,""))</f>
        <v/>
      </c>
      <c r="AB6" s="29">
        <f>IF(E6&gt;G6,1,IF(E6&lt;G6,0,""))</f>
        <v>1</v>
      </c>
      <c r="AC6" s="29">
        <f>IF(H6&gt;J6,1,IF(H6&lt;J6,0,""))</f>
        <v>1</v>
      </c>
      <c r="AD6" s="29">
        <f>IF(K6&gt;M6,1,IF(K6&lt;M6,0,""))</f>
        <v>1</v>
      </c>
      <c r="AE6" s="29">
        <f>IF(N6&gt;P6,1,IF(N6&lt;P6,0,""))</f>
        <v>1</v>
      </c>
      <c r="AF6" s="29">
        <f>IF(Q6&gt;S6,1,IF(Q6&lt;S6,0,""))</f>
        <v>1</v>
      </c>
    </row>
    <row r="7" spans="1:32" ht="15" customHeight="1" x14ac:dyDescent="0.2">
      <c r="A7" s="80"/>
      <c r="B7" s="46"/>
      <c r="C7" s="34"/>
      <c r="D7" s="33"/>
      <c r="E7" s="36">
        <f>'2部詳細'!$B$13</f>
        <v>33</v>
      </c>
      <c r="F7" s="36" t="s">
        <v>26</v>
      </c>
      <c r="G7" s="36">
        <f>'2部詳細'!$F$13</f>
        <v>26</v>
      </c>
      <c r="H7" s="37">
        <f>'2部詳細'!$I$13</f>
        <v>32</v>
      </c>
      <c r="I7" s="36" t="s">
        <v>26</v>
      </c>
      <c r="J7" s="35">
        <f>'2部詳細'!$M$13</f>
        <v>21</v>
      </c>
      <c r="K7" s="37">
        <f>'2部詳細'!$P$13</f>
        <v>30</v>
      </c>
      <c r="L7" s="36" t="s">
        <v>26</v>
      </c>
      <c r="M7" s="35">
        <f>'2部詳細'!$T$13</f>
        <v>24</v>
      </c>
      <c r="N7" s="37">
        <f>'2部詳細'!$B$25</f>
        <v>36</v>
      </c>
      <c r="O7" s="36" t="s">
        <v>26</v>
      </c>
      <c r="P7" s="35">
        <f>'2部詳細'!$F$25</f>
        <v>23</v>
      </c>
      <c r="Q7" s="36">
        <f>'2部詳細'!$I$25</f>
        <v>40</v>
      </c>
      <c r="R7" s="36" t="s">
        <v>26</v>
      </c>
      <c r="S7" s="35">
        <f>'2部詳細'!$M$25</f>
        <v>15</v>
      </c>
      <c r="T7" s="32">
        <f t="shared" si="0"/>
        <v>171</v>
      </c>
      <c r="U7" s="31" t="s">
        <v>26</v>
      </c>
      <c r="V7" s="30">
        <f t="shared" si="1"/>
        <v>109</v>
      </c>
      <c r="W7" s="67"/>
      <c r="X7" s="69"/>
      <c r="Y7" s="71"/>
      <c r="Z7" s="72"/>
      <c r="AA7" s="29"/>
      <c r="AB7" s="29"/>
      <c r="AC7" s="29"/>
      <c r="AD7" s="29"/>
      <c r="AE7" s="29"/>
      <c r="AF7" s="29"/>
    </row>
    <row r="8" spans="1:32" ht="15" customHeight="1" x14ac:dyDescent="0.2">
      <c r="A8" s="79" t="str">
        <f>組み合わせ!$B$8</f>
        <v>熊本県庁 Ａ</v>
      </c>
      <c r="B8" s="45">
        <f>G6</f>
        <v>1</v>
      </c>
      <c r="C8" s="44" t="s">
        <v>26</v>
      </c>
      <c r="D8" s="43">
        <f>E6</f>
        <v>4</v>
      </c>
      <c r="E8" s="42"/>
      <c r="F8" s="42"/>
      <c r="G8" s="42"/>
      <c r="H8" s="45">
        <f>'2部詳細'!$Q$25</f>
        <v>3</v>
      </c>
      <c r="I8" s="44" t="s">
        <v>26</v>
      </c>
      <c r="J8" s="43">
        <f>'2部詳細'!$S$25</f>
        <v>2</v>
      </c>
      <c r="K8" s="45">
        <f>'2部詳細'!$C$37</f>
        <v>2</v>
      </c>
      <c r="L8" s="44" t="s">
        <v>26</v>
      </c>
      <c r="M8" s="43">
        <f>'2部詳細'!$E$37</f>
        <v>3</v>
      </c>
      <c r="N8" s="44">
        <f>'2部詳細'!$J$37</f>
        <v>5</v>
      </c>
      <c r="O8" s="44" t="s">
        <v>26</v>
      </c>
      <c r="P8" s="43">
        <f>'2部詳細'!$L$37</f>
        <v>0</v>
      </c>
      <c r="Q8" s="44">
        <f>'2部詳細'!$Q$37</f>
        <v>4</v>
      </c>
      <c r="R8" s="44" t="s">
        <v>26</v>
      </c>
      <c r="S8" s="43">
        <f>'2部詳細'!$S$37</f>
        <v>1</v>
      </c>
      <c r="T8" s="40">
        <f t="shared" si="0"/>
        <v>15</v>
      </c>
      <c r="U8" s="39" t="s">
        <v>26</v>
      </c>
      <c r="V8" s="38">
        <f t="shared" si="1"/>
        <v>10</v>
      </c>
      <c r="W8" s="66">
        <f>COUNTIF(AA8:AF8,1)</f>
        <v>3</v>
      </c>
      <c r="X8" s="68" t="s">
        <v>26</v>
      </c>
      <c r="Y8" s="70">
        <f>COUNTIF(AA8:AF8,0)</f>
        <v>2</v>
      </c>
      <c r="Z8" s="72">
        <v>2</v>
      </c>
      <c r="AA8" s="29">
        <f>IF(B8&gt;D8,1,IF(B8&lt;D8,0,""))</f>
        <v>0</v>
      </c>
      <c r="AB8" s="29" t="str">
        <f>IF(E8&gt;G8,1,IF(E8&lt;G8,0,""))</f>
        <v/>
      </c>
      <c r="AC8" s="29">
        <f>IF(H8&gt;J8,1,IF(H8&lt;J8,0,""))</f>
        <v>1</v>
      </c>
      <c r="AD8" s="29">
        <f>IF(K8&gt;M8,1,IF(K8&lt;M8,0,""))</f>
        <v>0</v>
      </c>
      <c r="AE8" s="29">
        <f>IF(N8&gt;P8,1,IF(N8&lt;P8,0,""))</f>
        <v>1</v>
      </c>
      <c r="AF8" s="29">
        <f>IF(Q8&gt;S8,1,IF(Q8&lt;S8,0,""))</f>
        <v>1</v>
      </c>
    </row>
    <row r="9" spans="1:32" ht="15" customHeight="1" x14ac:dyDescent="0.2">
      <c r="A9" s="80"/>
      <c r="B9" s="37">
        <f>G7</f>
        <v>26</v>
      </c>
      <c r="C9" s="36" t="s">
        <v>26</v>
      </c>
      <c r="D9" s="35">
        <f>E7</f>
        <v>33</v>
      </c>
      <c r="E9" s="34"/>
      <c r="F9" s="34"/>
      <c r="G9" s="34"/>
      <c r="H9" s="37">
        <f>'2部詳細'!$P$25</f>
        <v>32</v>
      </c>
      <c r="I9" s="36" t="s">
        <v>26</v>
      </c>
      <c r="J9" s="35">
        <f>'2部詳細'!$T$25</f>
        <v>21</v>
      </c>
      <c r="K9" s="37">
        <f>'2部詳細'!$B$37</f>
        <v>29</v>
      </c>
      <c r="L9" s="36" t="s">
        <v>26</v>
      </c>
      <c r="M9" s="35">
        <f>'2部詳細'!$F$37</f>
        <v>35</v>
      </c>
      <c r="N9" s="36">
        <f>'2部詳細'!$I$37</f>
        <v>40</v>
      </c>
      <c r="O9" s="36" t="s">
        <v>26</v>
      </c>
      <c r="P9" s="35">
        <f>'2部詳細'!$M$37</f>
        <v>15</v>
      </c>
      <c r="Q9" s="36">
        <f>'2部詳細'!$P$37</f>
        <v>38</v>
      </c>
      <c r="R9" s="36" t="s">
        <v>26</v>
      </c>
      <c r="S9" s="35">
        <f>'2部詳細'!$T$37</f>
        <v>17</v>
      </c>
      <c r="T9" s="32">
        <f t="shared" si="0"/>
        <v>165</v>
      </c>
      <c r="U9" s="31" t="s">
        <v>26</v>
      </c>
      <c r="V9" s="30">
        <f t="shared" si="1"/>
        <v>121</v>
      </c>
      <c r="W9" s="67"/>
      <c r="X9" s="69"/>
      <c r="Y9" s="71"/>
      <c r="Z9" s="72"/>
      <c r="AA9" s="29"/>
      <c r="AB9" s="29"/>
      <c r="AC9" s="29"/>
      <c r="AD9" s="29"/>
      <c r="AE9" s="29"/>
      <c r="AF9" s="29"/>
    </row>
    <row r="10" spans="1:32" ht="15" customHeight="1" x14ac:dyDescent="0.2">
      <c r="A10" s="79" t="str">
        <f>組み合わせ!$B$9</f>
        <v>熊本県庁 Ｂ</v>
      </c>
      <c r="B10" s="45">
        <f>J6</f>
        <v>2</v>
      </c>
      <c r="C10" s="44" t="s">
        <v>26</v>
      </c>
      <c r="D10" s="43">
        <f>H6</f>
        <v>3</v>
      </c>
      <c r="E10" s="45">
        <f>J8</f>
        <v>2</v>
      </c>
      <c r="F10" s="44" t="s">
        <v>26</v>
      </c>
      <c r="G10" s="43">
        <f>H8</f>
        <v>3</v>
      </c>
      <c r="H10" s="47"/>
      <c r="I10" s="42"/>
      <c r="J10" s="41"/>
      <c r="K10" s="45">
        <f>'2部詳細'!$C$49</f>
        <v>2</v>
      </c>
      <c r="L10" s="44" t="s">
        <v>26</v>
      </c>
      <c r="M10" s="43">
        <f>'2部詳細'!$E$49</f>
        <v>3</v>
      </c>
      <c r="N10" s="45">
        <f>'2部詳細'!$J$49</f>
        <v>4</v>
      </c>
      <c r="O10" s="44" t="s">
        <v>26</v>
      </c>
      <c r="P10" s="43">
        <f>'2部詳細'!$L$49</f>
        <v>1</v>
      </c>
      <c r="Q10" s="44">
        <f>'2部詳細'!$Q$49</f>
        <v>4</v>
      </c>
      <c r="R10" s="44" t="s">
        <v>26</v>
      </c>
      <c r="S10" s="43">
        <f>'2部詳細'!$S$49</f>
        <v>1</v>
      </c>
      <c r="T10" s="40">
        <f t="shared" si="0"/>
        <v>14</v>
      </c>
      <c r="U10" s="39" t="s">
        <v>26</v>
      </c>
      <c r="V10" s="38">
        <f t="shared" si="1"/>
        <v>11</v>
      </c>
      <c r="W10" s="66">
        <f>COUNTIF(AA10:AF10,1)</f>
        <v>2</v>
      </c>
      <c r="X10" s="68" t="s">
        <v>26</v>
      </c>
      <c r="Y10" s="70">
        <f>COUNTIF(AA10:AF10,0)</f>
        <v>3</v>
      </c>
      <c r="Z10" s="72">
        <v>4</v>
      </c>
      <c r="AA10" s="29">
        <f>IF(B10&gt;D10,1,IF(B10&lt;D10,0,""))</f>
        <v>0</v>
      </c>
      <c r="AB10" s="29">
        <f>IF(E10&gt;G10,1,IF(E10&lt;G10,0,""))</f>
        <v>0</v>
      </c>
      <c r="AC10" s="29" t="str">
        <f>IF(H10&gt;J10,1,IF(H10&lt;J10,0,""))</f>
        <v/>
      </c>
      <c r="AD10" s="29">
        <f>IF(K10&gt;M10,1,IF(K10&lt;M10,0,""))</f>
        <v>0</v>
      </c>
      <c r="AE10" s="29">
        <f>IF(N10&gt;P10,1,IF(N10&lt;P10,0,""))</f>
        <v>1</v>
      </c>
      <c r="AF10" s="29">
        <f>IF(Q10&gt;S10,1,IF(Q10&lt;S10,0,""))</f>
        <v>1</v>
      </c>
    </row>
    <row r="11" spans="1:32" ht="15" customHeight="1" x14ac:dyDescent="0.2">
      <c r="A11" s="80"/>
      <c r="B11" s="37">
        <f>J7</f>
        <v>21</v>
      </c>
      <c r="C11" s="36" t="s">
        <v>26</v>
      </c>
      <c r="D11" s="35">
        <f>H7</f>
        <v>32</v>
      </c>
      <c r="E11" s="37">
        <f>J9</f>
        <v>21</v>
      </c>
      <c r="F11" s="36" t="s">
        <v>26</v>
      </c>
      <c r="G11" s="35">
        <f>H9</f>
        <v>32</v>
      </c>
      <c r="H11" s="46"/>
      <c r="I11" s="34"/>
      <c r="J11" s="33"/>
      <c r="K11" s="37">
        <f>'2部詳細'!$B$49</f>
        <v>29</v>
      </c>
      <c r="L11" s="36" t="s">
        <v>26</v>
      </c>
      <c r="M11" s="35">
        <f>'2部詳細'!$F$49</f>
        <v>29</v>
      </c>
      <c r="N11" s="37">
        <f>'2部詳細'!$I$49</f>
        <v>39</v>
      </c>
      <c r="O11" s="36" t="s">
        <v>26</v>
      </c>
      <c r="P11" s="35">
        <f>'2部詳細'!$M$49</f>
        <v>30</v>
      </c>
      <c r="Q11" s="36">
        <f>'2部詳細'!$P$49</f>
        <v>35</v>
      </c>
      <c r="R11" s="36" t="s">
        <v>26</v>
      </c>
      <c r="S11" s="35">
        <f>'2部詳細'!$T$49</f>
        <v>23</v>
      </c>
      <c r="T11" s="32">
        <f t="shared" si="0"/>
        <v>145</v>
      </c>
      <c r="U11" s="31" t="s">
        <v>26</v>
      </c>
      <c r="V11" s="30">
        <f t="shared" si="1"/>
        <v>146</v>
      </c>
      <c r="W11" s="67"/>
      <c r="X11" s="69"/>
      <c r="Y11" s="71"/>
      <c r="Z11" s="72"/>
      <c r="AA11" s="29"/>
      <c r="AB11" s="29"/>
      <c r="AC11" s="29"/>
      <c r="AD11" s="29"/>
      <c r="AE11" s="29"/>
      <c r="AF11" s="29"/>
    </row>
    <row r="12" spans="1:32" ht="15" customHeight="1" x14ac:dyDescent="0.2">
      <c r="A12" s="79" t="str">
        <f>組み合わせ!$B$10</f>
        <v>デンタルクラブ Ａ</v>
      </c>
      <c r="B12" s="45">
        <f>M6</f>
        <v>2</v>
      </c>
      <c r="C12" s="44" t="s">
        <v>26</v>
      </c>
      <c r="D12" s="43">
        <f>K6</f>
        <v>3</v>
      </c>
      <c r="E12" s="44">
        <f>M8</f>
        <v>3</v>
      </c>
      <c r="F12" s="44" t="s">
        <v>26</v>
      </c>
      <c r="G12" s="44">
        <f>K8</f>
        <v>2</v>
      </c>
      <c r="H12" s="45">
        <f>M10</f>
        <v>3</v>
      </c>
      <c r="I12" s="44" t="s">
        <v>26</v>
      </c>
      <c r="J12" s="43">
        <f>K10</f>
        <v>2</v>
      </c>
      <c r="K12" s="47"/>
      <c r="L12" s="42"/>
      <c r="M12" s="41"/>
      <c r="N12" s="45">
        <f>'2部詳細'!$C$61</f>
        <v>2</v>
      </c>
      <c r="O12" s="44" t="s">
        <v>26</v>
      </c>
      <c r="P12" s="43">
        <f>'2部詳細'!$E$61</f>
        <v>3</v>
      </c>
      <c r="Q12" s="44">
        <f>'2部詳細'!$J$61</f>
        <v>3</v>
      </c>
      <c r="R12" s="44" t="s">
        <v>26</v>
      </c>
      <c r="S12" s="43">
        <f>'2部詳細'!$L$61</f>
        <v>2</v>
      </c>
      <c r="T12" s="40">
        <f t="shared" si="0"/>
        <v>13</v>
      </c>
      <c r="U12" s="39" t="s">
        <v>26</v>
      </c>
      <c r="V12" s="38">
        <f t="shared" si="1"/>
        <v>12</v>
      </c>
      <c r="W12" s="66">
        <f>COUNTIF(AA12:AF12,1)</f>
        <v>3</v>
      </c>
      <c r="X12" s="68" t="s">
        <v>26</v>
      </c>
      <c r="Y12" s="70">
        <f>COUNTIF(AA12:AF12,0)</f>
        <v>2</v>
      </c>
      <c r="Z12" s="72">
        <v>3</v>
      </c>
      <c r="AA12" s="29">
        <f>IF(B12&gt;D12,1,IF(B12&lt;D12,0,""))</f>
        <v>0</v>
      </c>
      <c r="AB12" s="29">
        <f>IF(E12&gt;G12,1,IF(E12&lt;G12,0,""))</f>
        <v>1</v>
      </c>
      <c r="AC12" s="29">
        <f>IF(H12&gt;J12,1,IF(H12&lt;J12,0,""))</f>
        <v>1</v>
      </c>
      <c r="AD12" s="29" t="str">
        <f>IF(K12&gt;M12,1,IF(K12&lt;M12,0,""))</f>
        <v/>
      </c>
      <c r="AE12" s="29">
        <f>IF(N12&gt;P12,1,IF(N12&lt;P12,0,""))</f>
        <v>0</v>
      </c>
      <c r="AF12" s="29">
        <f>IF(Q12&gt;S12,1,IF(Q12&lt;S12,0,""))</f>
        <v>1</v>
      </c>
    </row>
    <row r="13" spans="1:32" ht="15" customHeight="1" x14ac:dyDescent="0.2">
      <c r="A13" s="80"/>
      <c r="B13" s="37">
        <f>M7</f>
        <v>24</v>
      </c>
      <c r="C13" s="36" t="s">
        <v>26</v>
      </c>
      <c r="D13" s="35">
        <f>K7</f>
        <v>30</v>
      </c>
      <c r="E13" s="36">
        <f>M9</f>
        <v>35</v>
      </c>
      <c r="F13" s="36" t="s">
        <v>26</v>
      </c>
      <c r="G13" s="36">
        <f>K9</f>
        <v>29</v>
      </c>
      <c r="H13" s="37">
        <f>M11</f>
        <v>29</v>
      </c>
      <c r="I13" s="36" t="s">
        <v>26</v>
      </c>
      <c r="J13" s="35">
        <f>K11</f>
        <v>29</v>
      </c>
      <c r="K13" s="46"/>
      <c r="L13" s="34"/>
      <c r="M13" s="33"/>
      <c r="N13" s="37">
        <f>'2部詳細'!$B$61</f>
        <v>27</v>
      </c>
      <c r="O13" s="36" t="s">
        <v>26</v>
      </c>
      <c r="P13" s="35">
        <f>'2部詳細'!$F$61</f>
        <v>30</v>
      </c>
      <c r="Q13" s="36">
        <f>'2部詳細'!$I$61</f>
        <v>30</v>
      </c>
      <c r="R13" s="36" t="s">
        <v>26</v>
      </c>
      <c r="S13" s="35">
        <f>'2部詳細'!$M$61</f>
        <v>27</v>
      </c>
      <c r="T13" s="32">
        <f t="shared" si="0"/>
        <v>145</v>
      </c>
      <c r="U13" s="31" t="s">
        <v>26</v>
      </c>
      <c r="V13" s="30">
        <f t="shared" si="1"/>
        <v>145</v>
      </c>
      <c r="W13" s="67"/>
      <c r="X13" s="69"/>
      <c r="Y13" s="71"/>
      <c r="Z13" s="72"/>
      <c r="AA13" s="29"/>
      <c r="AB13" s="29"/>
      <c r="AC13" s="29"/>
      <c r="AD13" s="29"/>
      <c r="AE13" s="29"/>
      <c r="AF13" s="29"/>
    </row>
    <row r="14" spans="1:32" ht="15" customHeight="1" x14ac:dyDescent="0.2">
      <c r="A14" s="79" t="str">
        <f>組み合わせ!$B$11</f>
        <v>熊本県教職員 Ｂ</v>
      </c>
      <c r="B14" s="45">
        <f>P6</f>
        <v>1</v>
      </c>
      <c r="C14" s="44" t="s">
        <v>26</v>
      </c>
      <c r="D14" s="43">
        <f>N6</f>
        <v>4</v>
      </c>
      <c r="E14" s="44">
        <f>P8</f>
        <v>0</v>
      </c>
      <c r="F14" s="44" t="s">
        <v>26</v>
      </c>
      <c r="G14" s="44">
        <f>N8</f>
        <v>5</v>
      </c>
      <c r="H14" s="45">
        <f>P10</f>
        <v>1</v>
      </c>
      <c r="I14" s="44" t="s">
        <v>26</v>
      </c>
      <c r="J14" s="43">
        <f>N10</f>
        <v>4</v>
      </c>
      <c r="K14" s="45">
        <f>P12</f>
        <v>3</v>
      </c>
      <c r="L14" s="44" t="s">
        <v>26</v>
      </c>
      <c r="M14" s="43">
        <f>N12</f>
        <v>2</v>
      </c>
      <c r="N14" s="47"/>
      <c r="O14" s="42"/>
      <c r="P14" s="41"/>
      <c r="Q14" s="44">
        <f>'2部詳細'!$Q$61</f>
        <v>1</v>
      </c>
      <c r="R14" s="44" t="s">
        <v>26</v>
      </c>
      <c r="S14" s="43">
        <f>'2部詳細'!$S$61</f>
        <v>4</v>
      </c>
      <c r="T14" s="40">
        <f t="shared" si="0"/>
        <v>6</v>
      </c>
      <c r="U14" s="39" t="s">
        <v>26</v>
      </c>
      <c r="V14" s="38">
        <f t="shared" si="1"/>
        <v>19</v>
      </c>
      <c r="W14" s="66">
        <f>COUNTIF(AA14:AF14,1)</f>
        <v>1</v>
      </c>
      <c r="X14" s="68" t="s">
        <v>26</v>
      </c>
      <c r="Y14" s="70">
        <f>COUNTIF(AA14:AF14,0)</f>
        <v>4</v>
      </c>
      <c r="Z14" s="72">
        <v>6</v>
      </c>
      <c r="AA14" s="29">
        <f>IF(B14&gt;D14,1,IF(B14&lt;D14,0,""))</f>
        <v>0</v>
      </c>
      <c r="AB14" s="29">
        <f>IF(E14&gt;G14,1,IF(E14&lt;G14,0,""))</f>
        <v>0</v>
      </c>
      <c r="AC14" s="29">
        <f>IF(H14&gt;J14,1,IF(H14&lt;J14,0,""))</f>
        <v>0</v>
      </c>
      <c r="AD14" s="29">
        <f>IF(K14&gt;M14,1,IF(K14&lt;M14,0,""))</f>
        <v>1</v>
      </c>
      <c r="AE14" s="29" t="str">
        <f>IF(N14&gt;P14,1,IF(N14&lt;P14,0,""))</f>
        <v/>
      </c>
      <c r="AF14" s="29">
        <f>IF(Q14&gt;S14,1,IF(Q14&lt;S14,0,""))</f>
        <v>0</v>
      </c>
    </row>
    <row r="15" spans="1:32" ht="15" customHeight="1" x14ac:dyDescent="0.2">
      <c r="A15" s="80"/>
      <c r="B15" s="37">
        <f>P7</f>
        <v>23</v>
      </c>
      <c r="C15" s="36" t="s">
        <v>26</v>
      </c>
      <c r="D15" s="35">
        <f>N7</f>
        <v>36</v>
      </c>
      <c r="E15" s="36">
        <f>P9</f>
        <v>15</v>
      </c>
      <c r="F15" s="36" t="s">
        <v>26</v>
      </c>
      <c r="G15" s="36">
        <f>N9</f>
        <v>40</v>
      </c>
      <c r="H15" s="37">
        <f>P11</f>
        <v>30</v>
      </c>
      <c r="I15" s="36" t="s">
        <v>26</v>
      </c>
      <c r="J15" s="35">
        <f>N11</f>
        <v>39</v>
      </c>
      <c r="K15" s="37">
        <f>P13</f>
        <v>30</v>
      </c>
      <c r="L15" s="36" t="s">
        <v>26</v>
      </c>
      <c r="M15" s="35">
        <f>N13</f>
        <v>27</v>
      </c>
      <c r="N15" s="46"/>
      <c r="O15" s="34"/>
      <c r="P15" s="33"/>
      <c r="Q15" s="36">
        <f>'2部詳細'!$P$61</f>
        <v>21</v>
      </c>
      <c r="R15" s="36" t="s">
        <v>26</v>
      </c>
      <c r="S15" s="35">
        <f>'2部詳細'!$T$61</f>
        <v>38</v>
      </c>
      <c r="T15" s="32">
        <f t="shared" si="0"/>
        <v>119</v>
      </c>
      <c r="U15" s="31" t="s">
        <v>26</v>
      </c>
      <c r="V15" s="30">
        <f t="shared" si="1"/>
        <v>180</v>
      </c>
      <c r="W15" s="67"/>
      <c r="X15" s="69"/>
      <c r="Y15" s="71"/>
      <c r="Z15" s="72"/>
      <c r="AA15" s="29"/>
      <c r="AB15" s="29"/>
      <c r="AC15" s="29"/>
      <c r="AD15" s="29"/>
      <c r="AE15" s="29"/>
      <c r="AF15" s="29"/>
    </row>
    <row r="16" spans="1:32" ht="15" customHeight="1" x14ac:dyDescent="0.2">
      <c r="A16" s="79" t="str">
        <f>組み合わせ!$B$12</f>
        <v>熊大教職員　Ａ</v>
      </c>
      <c r="B16" s="45">
        <f>S6</f>
        <v>0</v>
      </c>
      <c r="C16" s="44" t="s">
        <v>26</v>
      </c>
      <c r="D16" s="43">
        <f>Q6</f>
        <v>5</v>
      </c>
      <c r="E16" s="44">
        <f>S8</f>
        <v>1</v>
      </c>
      <c r="F16" s="44" t="s">
        <v>26</v>
      </c>
      <c r="G16" s="44">
        <f>Q8</f>
        <v>4</v>
      </c>
      <c r="H16" s="45">
        <f>S10</f>
        <v>1</v>
      </c>
      <c r="I16" s="44" t="s">
        <v>26</v>
      </c>
      <c r="J16" s="43">
        <f>Q10</f>
        <v>4</v>
      </c>
      <c r="K16" s="45">
        <f>S12</f>
        <v>2</v>
      </c>
      <c r="L16" s="44" t="s">
        <v>26</v>
      </c>
      <c r="M16" s="43">
        <f>Q12</f>
        <v>3</v>
      </c>
      <c r="N16" s="45">
        <f>S14</f>
        <v>4</v>
      </c>
      <c r="O16" s="44" t="s">
        <v>26</v>
      </c>
      <c r="P16" s="43">
        <f>Q14</f>
        <v>1</v>
      </c>
      <c r="Q16" s="42"/>
      <c r="R16" s="42"/>
      <c r="S16" s="41"/>
      <c r="T16" s="40">
        <f t="shared" si="0"/>
        <v>8</v>
      </c>
      <c r="U16" s="39" t="s">
        <v>26</v>
      </c>
      <c r="V16" s="38">
        <f t="shared" si="1"/>
        <v>17</v>
      </c>
      <c r="W16" s="66">
        <f>COUNTIF(AA16:AF16,1)</f>
        <v>1</v>
      </c>
      <c r="X16" s="68" t="s">
        <v>26</v>
      </c>
      <c r="Y16" s="70">
        <f>COUNTIF(AA16:AF16,0)</f>
        <v>4</v>
      </c>
      <c r="Z16" s="72">
        <v>5</v>
      </c>
      <c r="AA16" s="29">
        <f>IF(B16&gt;D16,1,IF(B16&lt;D16,0,""))</f>
        <v>0</v>
      </c>
      <c r="AB16" s="29">
        <f>IF(E16&gt;G16,1,IF(E16&lt;G16,0,""))</f>
        <v>0</v>
      </c>
      <c r="AC16" s="29">
        <f>IF(H16&gt;J16,1,IF(H16&lt;J16,0,""))</f>
        <v>0</v>
      </c>
      <c r="AD16" s="29">
        <f>IF(K16&gt;M16,1,IF(K16&lt;M16,0,""))</f>
        <v>0</v>
      </c>
      <c r="AE16" s="29">
        <f>IF(N16&gt;P16,1,IF(N16&lt;P16,0,""))</f>
        <v>1</v>
      </c>
      <c r="AF16" s="29" t="str">
        <f>IF(Q16&gt;S16,1,IF(Q16&lt;S16,0,""))</f>
        <v/>
      </c>
    </row>
    <row r="17" spans="1:32" ht="15" customHeight="1" x14ac:dyDescent="0.2">
      <c r="A17" s="80"/>
      <c r="B17" s="37">
        <f>S7</f>
        <v>15</v>
      </c>
      <c r="C17" s="36" t="s">
        <v>26</v>
      </c>
      <c r="D17" s="35">
        <f>Q7</f>
        <v>40</v>
      </c>
      <c r="E17" s="36">
        <f>S9</f>
        <v>17</v>
      </c>
      <c r="F17" s="36" t="s">
        <v>26</v>
      </c>
      <c r="G17" s="36">
        <f>Q9</f>
        <v>38</v>
      </c>
      <c r="H17" s="37">
        <f>S11</f>
        <v>23</v>
      </c>
      <c r="I17" s="36" t="s">
        <v>26</v>
      </c>
      <c r="J17" s="35">
        <f>Q11</f>
        <v>35</v>
      </c>
      <c r="K17" s="37">
        <f>S13</f>
        <v>27</v>
      </c>
      <c r="L17" s="36" t="s">
        <v>26</v>
      </c>
      <c r="M17" s="35">
        <f>Q13</f>
        <v>30</v>
      </c>
      <c r="N17" s="37">
        <f>S15</f>
        <v>38</v>
      </c>
      <c r="O17" s="36" t="s">
        <v>26</v>
      </c>
      <c r="P17" s="35">
        <f>Q15</f>
        <v>21</v>
      </c>
      <c r="Q17" s="34"/>
      <c r="R17" s="34"/>
      <c r="S17" s="33"/>
      <c r="T17" s="32">
        <f t="shared" si="0"/>
        <v>120</v>
      </c>
      <c r="U17" s="31" t="s">
        <v>26</v>
      </c>
      <c r="V17" s="30">
        <f t="shared" si="1"/>
        <v>164</v>
      </c>
      <c r="W17" s="67"/>
      <c r="X17" s="69"/>
      <c r="Y17" s="71"/>
      <c r="Z17" s="72"/>
      <c r="AA17" s="29"/>
      <c r="AB17" s="29"/>
      <c r="AC17" s="29"/>
      <c r="AD17" s="29"/>
      <c r="AE17" s="29"/>
      <c r="AF17" s="29"/>
    </row>
    <row r="21" spans="1:32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32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32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32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32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32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32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32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32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</sheetData>
  <mergeCells count="38"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Z6:Z7"/>
    <mergeCell ref="Y14:Y15"/>
    <mergeCell ref="Z14:Z15"/>
    <mergeCell ref="W8:W9"/>
    <mergeCell ref="X8:X9"/>
    <mergeCell ref="Y8:Y9"/>
    <mergeCell ref="Z8:Z9"/>
    <mergeCell ref="W10:W11"/>
    <mergeCell ref="X10:X11"/>
    <mergeCell ref="Y10:Y11"/>
    <mergeCell ref="X14:X15"/>
    <mergeCell ref="Z10:Z11"/>
    <mergeCell ref="N5:P5"/>
    <mergeCell ref="Q5:S5"/>
    <mergeCell ref="T5:V5"/>
    <mergeCell ref="W5:Y5"/>
    <mergeCell ref="W6:W7"/>
    <mergeCell ref="X6:X7"/>
    <mergeCell ref="Y6:Y7"/>
    <mergeCell ref="A16:A17"/>
    <mergeCell ref="B5:D5"/>
    <mergeCell ref="E5:G5"/>
    <mergeCell ref="H5:J5"/>
    <mergeCell ref="K5:M5"/>
    <mergeCell ref="A6:A7"/>
    <mergeCell ref="A8:A9"/>
    <mergeCell ref="A10:A11"/>
    <mergeCell ref="A12:A13"/>
    <mergeCell ref="A14:A15"/>
  </mergeCells>
  <phoneticPr fontId="1"/>
  <conditionalFormatting sqref="B8:D9">
    <cfRule type="expression" dxfId="61" priority="25" stopIfTrue="1">
      <formula>AND($B$8=0,$D$8=0)</formula>
    </cfRule>
  </conditionalFormatting>
  <conditionalFormatting sqref="B10:D11">
    <cfRule type="expression" dxfId="60" priority="20" stopIfTrue="1">
      <formula>AND($B$10=0,$D$10=0)</formula>
    </cfRule>
  </conditionalFormatting>
  <conditionalFormatting sqref="B12:D13">
    <cfRule type="expression" dxfId="59" priority="19" stopIfTrue="1">
      <formula>AND($B$12=0,$D$12=0)</formula>
    </cfRule>
  </conditionalFormatting>
  <conditionalFormatting sqref="B14:D15">
    <cfRule type="expression" dxfId="58" priority="18" stopIfTrue="1">
      <formula>AND($B$14=0,$D$14=0)</formula>
    </cfRule>
  </conditionalFormatting>
  <conditionalFormatting sqref="B16:D17">
    <cfRule type="expression" dxfId="57" priority="17" stopIfTrue="1">
      <formula>AND($B$16=0,$D$16=0)</formula>
    </cfRule>
  </conditionalFormatting>
  <conditionalFormatting sqref="E6:G7">
    <cfRule type="expression" dxfId="56" priority="30" stopIfTrue="1">
      <formula>AND($E$6=0,$G$6=0)</formula>
    </cfRule>
  </conditionalFormatting>
  <conditionalFormatting sqref="E10:G11">
    <cfRule type="expression" dxfId="55" priority="16" stopIfTrue="1">
      <formula>AND($E$10=0,$G$10=0)</formula>
    </cfRule>
  </conditionalFormatting>
  <conditionalFormatting sqref="E12:G13">
    <cfRule type="expression" dxfId="54" priority="15" stopIfTrue="1">
      <formula>AND(XEV$12=0,$G$12=0)</formula>
    </cfRule>
  </conditionalFormatting>
  <conditionalFormatting sqref="E14:G15">
    <cfRule type="expression" dxfId="53" priority="14" stopIfTrue="1">
      <formula>AND($E$14=0,$G$14=0)</formula>
    </cfRule>
  </conditionalFormatting>
  <conditionalFormatting sqref="E16:G17">
    <cfRule type="expression" dxfId="52" priority="13" stopIfTrue="1">
      <formula>AND($E$16=0,$G$16=0)</formula>
    </cfRule>
  </conditionalFormatting>
  <conditionalFormatting sqref="H6:J7">
    <cfRule type="expression" dxfId="51" priority="29" stopIfTrue="1">
      <formula>AND($H$6=0,$J$6=0)</formula>
    </cfRule>
  </conditionalFormatting>
  <conditionalFormatting sqref="H8:J9">
    <cfRule type="expression" dxfId="50" priority="24" stopIfTrue="1">
      <formula>AND($H$8=0,$J$8=0)</formula>
    </cfRule>
  </conditionalFormatting>
  <conditionalFormatting sqref="H12:J13">
    <cfRule type="expression" dxfId="49" priority="12" stopIfTrue="1">
      <formula>AND($H$12=0,$J$12=0)</formula>
    </cfRule>
  </conditionalFormatting>
  <conditionalFormatting sqref="H14:J15">
    <cfRule type="expression" dxfId="48" priority="11" stopIfTrue="1">
      <formula>AND($H$14=0,$J$14=0)</formula>
    </cfRule>
  </conditionalFormatting>
  <conditionalFormatting sqref="H16:J17">
    <cfRule type="expression" dxfId="47" priority="10" stopIfTrue="1">
      <formula>AND($H$16=0,$J$16=0)</formula>
    </cfRule>
  </conditionalFormatting>
  <conditionalFormatting sqref="K6:M7">
    <cfRule type="expression" dxfId="46" priority="28" stopIfTrue="1">
      <formula>AND($K$6=0,$M$6=0)</formula>
    </cfRule>
  </conditionalFormatting>
  <conditionalFormatting sqref="K8:M9">
    <cfRule type="expression" dxfId="45" priority="23" stopIfTrue="1">
      <formula>AND($K$8=0,$M$8=0)</formula>
    </cfRule>
  </conditionalFormatting>
  <conditionalFormatting sqref="K10:M11">
    <cfRule type="expression" dxfId="44" priority="9" stopIfTrue="1">
      <formula>AND($K$10=0,$M$10=0)</formula>
    </cfRule>
  </conditionalFormatting>
  <conditionalFormatting sqref="K14:M15">
    <cfRule type="expression" dxfId="43" priority="8" stopIfTrue="1">
      <formula>AND($K$14=0,$M$14=0)</formula>
    </cfRule>
  </conditionalFormatting>
  <conditionalFormatting sqref="K16:M17">
    <cfRule type="expression" dxfId="42" priority="7" stopIfTrue="1">
      <formula>AND($K$16=0,$M$16=0)</formula>
    </cfRule>
  </conditionalFormatting>
  <conditionalFormatting sqref="N6:P7">
    <cfRule type="expression" dxfId="41" priority="27" stopIfTrue="1">
      <formula>AND($N$6=0,$P$6=0)</formula>
    </cfRule>
  </conditionalFormatting>
  <conditionalFormatting sqref="N8:P9">
    <cfRule type="expression" dxfId="40" priority="22" stopIfTrue="1">
      <formula>AND($N$8=0,$P$8=0)</formula>
    </cfRule>
  </conditionalFormatting>
  <conditionalFormatting sqref="N10:P11">
    <cfRule type="expression" dxfId="39" priority="6" stopIfTrue="1">
      <formula>AND($N$10=0,$P$10=0)</formula>
    </cfRule>
  </conditionalFormatting>
  <conditionalFormatting sqref="N12:P13">
    <cfRule type="expression" dxfId="38" priority="5" stopIfTrue="1">
      <formula>AND($N$12=0,$P$12=0)</formula>
    </cfRule>
  </conditionalFormatting>
  <conditionalFormatting sqref="N16:P17">
    <cfRule type="expression" dxfId="37" priority="4" stopIfTrue="1">
      <formula>AND($N$16=0,$P$16=0)</formula>
    </cfRule>
  </conditionalFormatting>
  <conditionalFormatting sqref="Q6:S7">
    <cfRule type="expression" dxfId="36" priority="26" stopIfTrue="1">
      <formula>AND($Q$6=0,$S$6=0)</formula>
    </cfRule>
  </conditionalFormatting>
  <conditionalFormatting sqref="Q8:S9">
    <cfRule type="expression" dxfId="35" priority="21" stopIfTrue="1">
      <formula>AND($Q$8=0,$S$8=0)</formula>
    </cfRule>
  </conditionalFormatting>
  <conditionalFormatting sqref="Q10:S11">
    <cfRule type="expression" dxfId="34" priority="3" stopIfTrue="1">
      <formula>AND($Q$10=0,$S$10=0)</formula>
    </cfRule>
  </conditionalFormatting>
  <conditionalFormatting sqref="Q12:S13">
    <cfRule type="expression" dxfId="33" priority="2" stopIfTrue="1">
      <formula>AND($Q$12=0,$S$12=0)</formula>
    </cfRule>
  </conditionalFormatting>
  <conditionalFormatting sqref="Q14:S15">
    <cfRule type="expression" dxfId="32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9682-642D-46BA-BD1B-5AE372DEAE39}">
  <sheetPr codeName="Sheet4">
    <pageSetUpPr fitToPage="1"/>
  </sheetPr>
  <dimension ref="A1:AJ29"/>
  <sheetViews>
    <sheetView workbookViewId="0">
      <selection activeCell="AC10" sqref="AC10:AC11"/>
    </sheetView>
  </sheetViews>
  <sheetFormatPr defaultColWidth="9" defaultRowHeight="13.2" x14ac:dyDescent="0.2"/>
  <cols>
    <col min="1" max="1" width="15.6640625" style="27" customWidth="1"/>
    <col min="2" max="22" width="3.6640625" style="28" customWidth="1"/>
    <col min="23" max="23" width="4.6640625" style="27" customWidth="1"/>
    <col min="24" max="24" width="3.6640625" style="27" customWidth="1"/>
    <col min="25" max="25" width="4.77734375" style="27" customWidth="1"/>
    <col min="26" max="28" width="3.6640625" style="27" customWidth="1"/>
    <col min="29" max="29" width="4.6640625" style="27" customWidth="1"/>
    <col min="30" max="36" width="4.6640625" style="27" hidden="1" customWidth="1"/>
    <col min="37" max="43" width="4.6640625" style="27" customWidth="1"/>
    <col min="44" max="16384" width="9" style="27"/>
  </cols>
  <sheetData>
    <row r="1" spans="1:36" s="50" customFormat="1" ht="16.2" x14ac:dyDescent="0.2">
      <c r="A1" s="52" t="str">
        <f>組み合わせ!$A$3</f>
        <v>2024年度</v>
      </c>
      <c r="B1" s="52" t="s">
        <v>42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3" spans="1:36" x14ac:dyDescent="0.2">
      <c r="B3" s="49" t="s">
        <v>20</v>
      </c>
    </row>
    <row r="4" spans="1:36" x14ac:dyDescent="0.2">
      <c r="B4" s="49" t="s">
        <v>19</v>
      </c>
    </row>
    <row r="5" spans="1:36" x14ac:dyDescent="0.2">
      <c r="A5" s="28"/>
      <c r="B5" s="73" t="str">
        <f>A6</f>
        <v>熊本市役所</v>
      </c>
      <c r="C5" s="73"/>
      <c r="D5" s="73"/>
      <c r="E5" s="73" t="str">
        <f>A8</f>
        <v>デンタルクラブ Ｂ</v>
      </c>
      <c r="F5" s="73"/>
      <c r="G5" s="73"/>
      <c r="H5" s="73" t="str">
        <f>A10</f>
        <v>熊本県庁 Ｃ</v>
      </c>
      <c r="I5" s="73"/>
      <c r="J5" s="73"/>
      <c r="K5" s="74" t="str">
        <f>A12</f>
        <v>熊本県庁 Ｄ</v>
      </c>
      <c r="L5" s="75"/>
      <c r="M5" s="76"/>
      <c r="N5" s="74" t="str">
        <f>A14</f>
        <v>熊日新聞社</v>
      </c>
      <c r="O5" s="75"/>
      <c r="P5" s="76"/>
      <c r="Q5" s="75" t="str">
        <f>A16</f>
        <v>-</v>
      </c>
      <c r="R5" s="75"/>
      <c r="S5" s="76"/>
      <c r="T5" s="75" t="str">
        <f>A18</f>
        <v>-</v>
      </c>
      <c r="U5" s="75"/>
      <c r="V5" s="76"/>
      <c r="W5" s="77" t="s">
        <v>18</v>
      </c>
      <c r="X5" s="77"/>
      <c r="Y5" s="78"/>
      <c r="Z5" s="68" t="s">
        <v>17</v>
      </c>
      <c r="AA5" s="68"/>
      <c r="AB5" s="70"/>
      <c r="AC5" s="48" t="s">
        <v>16</v>
      </c>
    </row>
    <row r="6" spans="1:36" ht="15" customHeight="1" x14ac:dyDescent="0.2">
      <c r="A6" s="64" t="str">
        <f>組み合わせ!$A$16</f>
        <v>熊本市役所</v>
      </c>
      <c r="B6" s="47"/>
      <c r="C6" s="42"/>
      <c r="D6" s="41"/>
      <c r="E6" s="44">
        <f>'3部詳細'!$C$13</f>
        <v>5</v>
      </c>
      <c r="F6" s="44" t="s">
        <v>5</v>
      </c>
      <c r="G6" s="44">
        <f>'3部詳細'!$E$13</f>
        <v>0</v>
      </c>
      <c r="H6" s="45">
        <f>'3部詳細'!$J$13</f>
        <v>5</v>
      </c>
      <c r="I6" s="44" t="s">
        <v>5</v>
      </c>
      <c r="J6" s="43">
        <f>'3部詳細'!$L$13</f>
        <v>0</v>
      </c>
      <c r="K6" s="45">
        <f>'3部詳細'!$Q$13</f>
        <v>5</v>
      </c>
      <c r="L6" s="44" t="s">
        <v>5</v>
      </c>
      <c r="M6" s="43">
        <f>'3部詳細'!$S$13</f>
        <v>0</v>
      </c>
      <c r="N6" s="45">
        <f>'3部詳細'!$C$25</f>
        <v>5</v>
      </c>
      <c r="O6" s="44" t="s">
        <v>5</v>
      </c>
      <c r="P6" s="43">
        <f>'3部詳細'!$E$25</f>
        <v>0</v>
      </c>
      <c r="Q6" s="44">
        <f>'3部詳細'!$J$25</f>
        <v>0</v>
      </c>
      <c r="R6" s="44" t="s">
        <v>5</v>
      </c>
      <c r="S6" s="43">
        <f>'3部詳細'!$L$25</f>
        <v>0</v>
      </c>
      <c r="T6" s="44">
        <f>'3部詳細'!$Q$25</f>
        <v>0</v>
      </c>
      <c r="U6" s="44" t="s">
        <v>5</v>
      </c>
      <c r="V6" s="43">
        <f>'3部詳細'!$S$25</f>
        <v>0</v>
      </c>
      <c r="W6" s="40">
        <f t="shared" ref="W6:W19" si="0">B6+E6+H6+K6+N6+Q6+T6</f>
        <v>20</v>
      </c>
      <c r="X6" s="39" t="s">
        <v>5</v>
      </c>
      <c r="Y6" s="38">
        <f t="shared" ref="Y6:Y19" si="1">D6+G6+J6+M6+P6+S6+V6</f>
        <v>0</v>
      </c>
      <c r="Z6" s="66">
        <f>COUNTIF(AD6:AJ6,1)</f>
        <v>4</v>
      </c>
      <c r="AA6" s="68" t="s">
        <v>5</v>
      </c>
      <c r="AB6" s="70">
        <f>COUNTIF(AD6:AJ6,0)</f>
        <v>0</v>
      </c>
      <c r="AC6" s="72">
        <v>1</v>
      </c>
      <c r="AD6" s="29" t="str">
        <f>IF(B6&gt;D6,1,IF(B6&lt;D6,0,""))</f>
        <v/>
      </c>
      <c r="AE6" s="29">
        <f>IF(E6&gt;G6,1,IF(E6&lt;G6,0,""))</f>
        <v>1</v>
      </c>
      <c r="AF6" s="29">
        <f>IF(H6&gt;J6,1,IF(H6&lt;J6,0,""))</f>
        <v>1</v>
      </c>
      <c r="AG6" s="29">
        <f>IF(K6&gt;M6,1,IF(K6&lt;M6,0,""))</f>
        <v>1</v>
      </c>
      <c r="AH6" s="29">
        <f>IF(N6&gt;P6,1,IF(N6&lt;P6,0,""))</f>
        <v>1</v>
      </c>
      <c r="AI6" s="29" t="str">
        <f>IF(Q6&gt;S6,1,IF(Q6&lt;S6,0,""))</f>
        <v/>
      </c>
      <c r="AJ6" s="29" t="str">
        <f>IF(T6&gt;V6,1,IF(T6&lt;V6,0,""))</f>
        <v/>
      </c>
    </row>
    <row r="7" spans="1:36" ht="15" customHeight="1" x14ac:dyDescent="0.2">
      <c r="A7" s="65"/>
      <c r="B7" s="46"/>
      <c r="C7" s="34"/>
      <c r="D7" s="33"/>
      <c r="E7" s="36">
        <f>'3部詳細'!$B$13</f>
        <v>40</v>
      </c>
      <c r="F7" s="36" t="s">
        <v>5</v>
      </c>
      <c r="G7" s="36">
        <f>'3部詳細'!$F$13</f>
        <v>9</v>
      </c>
      <c r="H7" s="37">
        <f>'3部詳細'!$I$13</f>
        <v>40</v>
      </c>
      <c r="I7" s="36" t="s">
        <v>5</v>
      </c>
      <c r="J7" s="35">
        <f>'3部詳細'!$M$13</f>
        <v>7</v>
      </c>
      <c r="K7" s="37">
        <f>'3部詳細'!$P$13</f>
        <v>40</v>
      </c>
      <c r="L7" s="36" t="s">
        <v>5</v>
      </c>
      <c r="M7" s="35">
        <f>'3部詳細'!$T$13</f>
        <v>11</v>
      </c>
      <c r="N7" s="37">
        <f>'3部詳細'!$B$25</f>
        <v>41</v>
      </c>
      <c r="O7" s="36" t="s">
        <v>5</v>
      </c>
      <c r="P7" s="35">
        <f>'3部詳細'!$F$25</f>
        <v>15</v>
      </c>
      <c r="Q7" s="36">
        <f>'3部詳細'!$I$25</f>
        <v>0</v>
      </c>
      <c r="R7" s="36" t="s">
        <v>5</v>
      </c>
      <c r="S7" s="35">
        <f>'3部詳細'!$M$25</f>
        <v>0</v>
      </c>
      <c r="T7" s="36">
        <f>'3部詳細'!$P$25</f>
        <v>0</v>
      </c>
      <c r="U7" s="36" t="s">
        <v>5</v>
      </c>
      <c r="V7" s="35">
        <f>'3部詳細'!$T$25</f>
        <v>0</v>
      </c>
      <c r="W7" s="32">
        <f t="shared" si="0"/>
        <v>161</v>
      </c>
      <c r="X7" s="31" t="s">
        <v>5</v>
      </c>
      <c r="Y7" s="30">
        <f t="shared" si="1"/>
        <v>42</v>
      </c>
      <c r="Z7" s="67"/>
      <c r="AA7" s="69"/>
      <c r="AB7" s="71"/>
      <c r="AC7" s="72"/>
      <c r="AD7" s="29"/>
      <c r="AE7" s="29"/>
      <c r="AF7" s="29"/>
      <c r="AG7" s="29"/>
      <c r="AH7" s="29"/>
      <c r="AI7" s="29"/>
      <c r="AJ7" s="29"/>
    </row>
    <row r="8" spans="1:36" ht="15" customHeight="1" x14ac:dyDescent="0.2">
      <c r="A8" s="64" t="str">
        <f>組み合わせ!$A$17</f>
        <v>デンタルクラブ Ｂ</v>
      </c>
      <c r="B8" s="45">
        <f>G6</f>
        <v>0</v>
      </c>
      <c r="C8" s="44" t="s">
        <v>5</v>
      </c>
      <c r="D8" s="43">
        <f>E6</f>
        <v>5</v>
      </c>
      <c r="E8" s="42"/>
      <c r="F8" s="42"/>
      <c r="G8" s="42"/>
      <c r="H8" s="45">
        <f>'3部詳細'!$C$37</f>
        <v>2</v>
      </c>
      <c r="I8" s="44" t="s">
        <v>5</v>
      </c>
      <c r="J8" s="43">
        <f>'3部詳細'!$E$37</f>
        <v>3</v>
      </c>
      <c r="K8" s="45">
        <f>'3部詳細'!$J$37</f>
        <v>0</v>
      </c>
      <c r="L8" s="44" t="s">
        <v>5</v>
      </c>
      <c r="M8" s="43">
        <f>'3部詳細'!$L$37</f>
        <v>0</v>
      </c>
      <c r="N8" s="44">
        <f>'3部詳細'!$Q$37</f>
        <v>2</v>
      </c>
      <c r="O8" s="44" t="s">
        <v>5</v>
      </c>
      <c r="P8" s="43">
        <f>'3部詳細'!$S$37</f>
        <v>3</v>
      </c>
      <c r="Q8" s="44">
        <f>'3部詳細'!$C$49</f>
        <v>0</v>
      </c>
      <c r="R8" s="44" t="s">
        <v>5</v>
      </c>
      <c r="S8" s="43">
        <f>'3部詳細'!$E$49</f>
        <v>0</v>
      </c>
      <c r="T8" s="44">
        <f>'3部詳細'!$J$49</f>
        <v>0</v>
      </c>
      <c r="U8" s="44" t="s">
        <v>5</v>
      </c>
      <c r="V8" s="43">
        <f>'3部詳細'!$L$49</f>
        <v>0</v>
      </c>
      <c r="W8" s="40">
        <f t="shared" si="0"/>
        <v>4</v>
      </c>
      <c r="X8" s="39" t="s">
        <v>5</v>
      </c>
      <c r="Y8" s="38">
        <f t="shared" si="1"/>
        <v>11</v>
      </c>
      <c r="Z8" s="66">
        <f>COUNTIF(AD8:AJ8,1)</f>
        <v>0</v>
      </c>
      <c r="AA8" s="68" t="s">
        <v>5</v>
      </c>
      <c r="AB8" s="70">
        <f>COUNTIF(AD8:AJ8,0)</f>
        <v>3</v>
      </c>
      <c r="AC8" s="72">
        <v>5</v>
      </c>
      <c r="AD8" s="29">
        <f>IF(B8&gt;D8,1,IF(B8&lt;D8,0,""))</f>
        <v>0</v>
      </c>
      <c r="AE8" s="29" t="str">
        <f>IF(E8&gt;G8,1,IF(E8&lt;G8,0,""))</f>
        <v/>
      </c>
      <c r="AF8" s="29">
        <f>IF(H8&gt;J8,1,IF(H8&lt;J8,0,""))</f>
        <v>0</v>
      </c>
      <c r="AG8" s="29" t="str">
        <f>IF(K8&gt;M8,1,IF(K8&lt;M8,0,""))</f>
        <v/>
      </c>
      <c r="AH8" s="29">
        <f>IF(N8&gt;P8,1,IF(N8&lt;P8,0,""))</f>
        <v>0</v>
      </c>
      <c r="AI8" s="29" t="str">
        <f>IF(Q8&gt;S8,1,IF(Q8&lt;S8,0,""))</f>
        <v/>
      </c>
      <c r="AJ8" s="29" t="str">
        <f>IF(T8&gt;V8,1,IF(T8&lt;V8,0,""))</f>
        <v/>
      </c>
    </row>
    <row r="9" spans="1:36" ht="15" customHeight="1" x14ac:dyDescent="0.2">
      <c r="A9" s="65"/>
      <c r="B9" s="37">
        <f>G7</f>
        <v>9</v>
      </c>
      <c r="C9" s="36" t="s">
        <v>5</v>
      </c>
      <c r="D9" s="35">
        <f>E7</f>
        <v>40</v>
      </c>
      <c r="E9" s="34"/>
      <c r="F9" s="34"/>
      <c r="G9" s="34"/>
      <c r="H9" s="37">
        <f>'3部詳細'!$B$37</f>
        <v>23</v>
      </c>
      <c r="I9" s="36" t="s">
        <v>5</v>
      </c>
      <c r="J9" s="35">
        <f>'3部詳細'!$F$37</f>
        <v>31</v>
      </c>
      <c r="K9" s="37">
        <f>'3部詳細'!$I$37</f>
        <v>0</v>
      </c>
      <c r="L9" s="36" t="s">
        <v>5</v>
      </c>
      <c r="M9" s="35">
        <f>'3部詳細'!$M$37</f>
        <v>0</v>
      </c>
      <c r="N9" s="36">
        <f>'3部詳細'!$P$37</f>
        <v>30</v>
      </c>
      <c r="O9" s="36" t="s">
        <v>5</v>
      </c>
      <c r="P9" s="35">
        <f>'3部詳細'!$T$37</f>
        <v>25</v>
      </c>
      <c r="Q9" s="36">
        <f>'3部詳細'!$B$49</f>
        <v>0</v>
      </c>
      <c r="R9" s="36" t="s">
        <v>5</v>
      </c>
      <c r="S9" s="35">
        <f>'3部詳細'!$F$49</f>
        <v>0</v>
      </c>
      <c r="T9" s="36">
        <f>'3部詳細'!$I$49</f>
        <v>0</v>
      </c>
      <c r="U9" s="36" t="s">
        <v>5</v>
      </c>
      <c r="V9" s="35">
        <f>'3部詳細'!$M$49</f>
        <v>0</v>
      </c>
      <c r="W9" s="32">
        <f t="shared" si="0"/>
        <v>62</v>
      </c>
      <c r="X9" s="31" t="s">
        <v>5</v>
      </c>
      <c r="Y9" s="30">
        <f t="shared" si="1"/>
        <v>96</v>
      </c>
      <c r="Z9" s="67"/>
      <c r="AA9" s="69"/>
      <c r="AB9" s="71"/>
      <c r="AC9" s="72"/>
      <c r="AD9" s="29"/>
      <c r="AE9" s="29"/>
      <c r="AF9" s="29"/>
      <c r="AG9" s="29"/>
      <c r="AH9" s="29"/>
      <c r="AI9" s="29"/>
      <c r="AJ9" s="29"/>
    </row>
    <row r="10" spans="1:36" ht="15" customHeight="1" x14ac:dyDescent="0.2">
      <c r="A10" s="64" t="str">
        <f>組み合わせ!$A$18</f>
        <v>熊本県庁 Ｃ</v>
      </c>
      <c r="B10" s="45">
        <f>J6</f>
        <v>0</v>
      </c>
      <c r="C10" s="44" t="s">
        <v>5</v>
      </c>
      <c r="D10" s="43">
        <f>H6</f>
        <v>5</v>
      </c>
      <c r="E10" s="45">
        <f>J8</f>
        <v>3</v>
      </c>
      <c r="F10" s="44" t="s">
        <v>5</v>
      </c>
      <c r="G10" s="43">
        <f>H8</f>
        <v>2</v>
      </c>
      <c r="H10" s="47"/>
      <c r="I10" s="42"/>
      <c r="J10" s="41"/>
      <c r="K10" s="45">
        <f>'3部詳細'!$Q$49</f>
        <v>2</v>
      </c>
      <c r="L10" s="44" t="s">
        <v>5</v>
      </c>
      <c r="M10" s="43">
        <f>'3部詳細'!$S$49</f>
        <v>3</v>
      </c>
      <c r="N10" s="45">
        <f>'3部詳細'!$C$61</f>
        <v>3</v>
      </c>
      <c r="O10" s="44" t="s">
        <v>5</v>
      </c>
      <c r="P10" s="43">
        <f>'3部詳細'!$E$61</f>
        <v>2</v>
      </c>
      <c r="Q10" s="44">
        <f>'3部詳細'!$J$61</f>
        <v>0</v>
      </c>
      <c r="R10" s="44" t="s">
        <v>5</v>
      </c>
      <c r="S10" s="43">
        <f>'3部詳細'!$L$61</f>
        <v>0</v>
      </c>
      <c r="T10" s="44">
        <f>'3部詳細'!$Q$61</f>
        <v>0</v>
      </c>
      <c r="U10" s="44" t="s">
        <v>5</v>
      </c>
      <c r="V10" s="43">
        <f>'3部詳細'!$S$61</f>
        <v>0</v>
      </c>
      <c r="W10" s="40">
        <f t="shared" si="0"/>
        <v>8</v>
      </c>
      <c r="X10" s="39" t="s">
        <v>5</v>
      </c>
      <c r="Y10" s="38">
        <f t="shared" si="1"/>
        <v>12</v>
      </c>
      <c r="Z10" s="66">
        <f>COUNTIF(AD10:AJ10,1)</f>
        <v>2</v>
      </c>
      <c r="AA10" s="68" t="s">
        <v>5</v>
      </c>
      <c r="AB10" s="70">
        <f>COUNTIF(AD10:AJ10,0)</f>
        <v>2</v>
      </c>
      <c r="AC10" s="72">
        <v>2</v>
      </c>
      <c r="AD10" s="29">
        <f>IF(B10&gt;D10,1,IF(B10&lt;D10,0,""))</f>
        <v>0</v>
      </c>
      <c r="AE10" s="29">
        <f>IF(E10&gt;G10,1,IF(E10&lt;G10,0,""))</f>
        <v>1</v>
      </c>
      <c r="AF10" s="29" t="str">
        <f>IF(H10&gt;J10,1,IF(H10&lt;J10,0,""))</f>
        <v/>
      </c>
      <c r="AG10" s="29">
        <f>IF(K10&gt;M10,1,IF(K10&lt;M10,0,""))</f>
        <v>0</v>
      </c>
      <c r="AH10" s="29">
        <f>IF(N10&gt;P10,1,IF(N10&lt;P10,0,""))</f>
        <v>1</v>
      </c>
      <c r="AI10" s="29" t="str">
        <f>IF(Q10&gt;S10,1,IF(Q10&lt;S10,0,""))</f>
        <v/>
      </c>
      <c r="AJ10" s="29" t="str">
        <f>IF(T10&gt;V10,1,IF(T10&lt;V10,0,""))</f>
        <v/>
      </c>
    </row>
    <row r="11" spans="1:36" ht="15" customHeight="1" x14ac:dyDescent="0.2">
      <c r="A11" s="65"/>
      <c r="B11" s="37">
        <f>J7</f>
        <v>7</v>
      </c>
      <c r="C11" s="36" t="s">
        <v>5</v>
      </c>
      <c r="D11" s="35">
        <f>H7</f>
        <v>40</v>
      </c>
      <c r="E11" s="37">
        <f>J9</f>
        <v>31</v>
      </c>
      <c r="F11" s="36" t="s">
        <v>5</v>
      </c>
      <c r="G11" s="35">
        <f>H9</f>
        <v>23</v>
      </c>
      <c r="H11" s="46"/>
      <c r="I11" s="34"/>
      <c r="J11" s="33"/>
      <c r="K11" s="37">
        <f>'3部詳細'!$P$49</f>
        <v>31</v>
      </c>
      <c r="L11" s="36" t="s">
        <v>5</v>
      </c>
      <c r="M11" s="35">
        <f>'3部詳細'!$T$49</f>
        <v>37</v>
      </c>
      <c r="N11" s="37">
        <f>'3部詳細'!$B$61</f>
        <v>34</v>
      </c>
      <c r="O11" s="36" t="s">
        <v>5</v>
      </c>
      <c r="P11" s="35">
        <f>'3部詳細'!$F$61</f>
        <v>24</v>
      </c>
      <c r="Q11" s="36">
        <f>'3部詳細'!$I$61</f>
        <v>0</v>
      </c>
      <c r="R11" s="36" t="s">
        <v>5</v>
      </c>
      <c r="S11" s="35">
        <f>'3部詳細'!$M$61</f>
        <v>0</v>
      </c>
      <c r="T11" s="36">
        <f>'3部詳細'!$P$61</f>
        <v>0</v>
      </c>
      <c r="U11" s="36" t="s">
        <v>5</v>
      </c>
      <c r="V11" s="35">
        <f>'3部詳細'!$T$61</f>
        <v>0</v>
      </c>
      <c r="W11" s="32">
        <f t="shared" si="0"/>
        <v>103</v>
      </c>
      <c r="X11" s="31" t="s">
        <v>5</v>
      </c>
      <c r="Y11" s="30">
        <f t="shared" si="1"/>
        <v>124</v>
      </c>
      <c r="Z11" s="67"/>
      <c r="AA11" s="69"/>
      <c r="AB11" s="71"/>
      <c r="AC11" s="72"/>
      <c r="AD11" s="29"/>
      <c r="AE11" s="29"/>
      <c r="AF11" s="29"/>
      <c r="AG11" s="29"/>
      <c r="AH11" s="29"/>
      <c r="AI11" s="29"/>
      <c r="AJ11" s="29"/>
    </row>
    <row r="12" spans="1:36" ht="15" customHeight="1" x14ac:dyDescent="0.2">
      <c r="A12" s="64" t="str">
        <f>組み合わせ!$A$19</f>
        <v>熊本県庁 Ｄ</v>
      </c>
      <c r="B12" s="45">
        <f>M6</f>
        <v>0</v>
      </c>
      <c r="C12" s="44" t="s">
        <v>5</v>
      </c>
      <c r="D12" s="43">
        <f>K6</f>
        <v>5</v>
      </c>
      <c r="E12" s="44">
        <f>M8</f>
        <v>0</v>
      </c>
      <c r="F12" s="44" t="s">
        <v>5</v>
      </c>
      <c r="G12" s="44">
        <f>K8</f>
        <v>0</v>
      </c>
      <c r="H12" s="45">
        <f>M10</f>
        <v>3</v>
      </c>
      <c r="I12" s="44" t="s">
        <v>5</v>
      </c>
      <c r="J12" s="43">
        <f>K10</f>
        <v>2</v>
      </c>
      <c r="K12" s="47"/>
      <c r="L12" s="42"/>
      <c r="M12" s="41"/>
      <c r="N12" s="45">
        <f>'3部詳細'!$C$73</f>
        <v>5</v>
      </c>
      <c r="O12" s="44" t="s">
        <v>5</v>
      </c>
      <c r="P12" s="43">
        <f>'3部詳細'!$E$73</f>
        <v>0</v>
      </c>
      <c r="Q12" s="44">
        <f>'3部詳細'!$J$73</f>
        <v>0</v>
      </c>
      <c r="R12" s="44" t="s">
        <v>5</v>
      </c>
      <c r="S12" s="43">
        <f>'3部詳細'!$L$73</f>
        <v>0</v>
      </c>
      <c r="T12" s="44">
        <f>'3部詳細'!$Q$73</f>
        <v>0</v>
      </c>
      <c r="U12" s="44" t="s">
        <v>5</v>
      </c>
      <c r="V12" s="43">
        <f>'3部詳細'!$S$73</f>
        <v>0</v>
      </c>
      <c r="W12" s="40">
        <f t="shared" si="0"/>
        <v>8</v>
      </c>
      <c r="X12" s="39" t="s">
        <v>5</v>
      </c>
      <c r="Y12" s="38">
        <f t="shared" si="1"/>
        <v>7</v>
      </c>
      <c r="Z12" s="66">
        <f>COUNTIF(AD12:AJ12,1)</f>
        <v>2</v>
      </c>
      <c r="AA12" s="68" t="s">
        <v>5</v>
      </c>
      <c r="AB12" s="70">
        <f>COUNTIF(AD12:AJ12,0)</f>
        <v>1</v>
      </c>
      <c r="AC12" s="72">
        <v>3</v>
      </c>
      <c r="AD12" s="29">
        <f>IF(B12&gt;D12,1,IF(B12&lt;D12,0,""))</f>
        <v>0</v>
      </c>
      <c r="AE12" s="29" t="str">
        <f>IF(E12&gt;G12,1,IF(E12&lt;G12,0,""))</f>
        <v/>
      </c>
      <c r="AF12" s="29">
        <f>IF(H12&gt;J12,1,IF(H12&lt;J12,0,""))</f>
        <v>1</v>
      </c>
      <c r="AG12" s="29" t="str">
        <f>IF(K12&gt;M12,1,IF(K12&lt;M12,0,""))</f>
        <v/>
      </c>
      <c r="AH12" s="29">
        <f>IF(N12&gt;P12,1,IF(N12&lt;P12,0,""))</f>
        <v>1</v>
      </c>
      <c r="AI12" s="29" t="str">
        <f>IF(Q12&gt;S12,1,IF(Q12&lt;S12,0,""))</f>
        <v/>
      </c>
      <c r="AJ12" s="29" t="str">
        <f>IF(T12&gt;V12,1,IF(T12&lt;V12,0,""))</f>
        <v/>
      </c>
    </row>
    <row r="13" spans="1:36" ht="15" customHeight="1" x14ac:dyDescent="0.2">
      <c r="A13" s="65"/>
      <c r="B13" s="37">
        <f>M7</f>
        <v>11</v>
      </c>
      <c r="C13" s="36" t="s">
        <v>5</v>
      </c>
      <c r="D13" s="35">
        <f>K7</f>
        <v>40</v>
      </c>
      <c r="E13" s="36">
        <f>M9</f>
        <v>0</v>
      </c>
      <c r="F13" s="36" t="s">
        <v>5</v>
      </c>
      <c r="G13" s="36">
        <f>K9</f>
        <v>0</v>
      </c>
      <c r="H13" s="37">
        <f>M11</f>
        <v>37</v>
      </c>
      <c r="I13" s="36" t="s">
        <v>5</v>
      </c>
      <c r="J13" s="35">
        <f>K11</f>
        <v>31</v>
      </c>
      <c r="K13" s="46"/>
      <c r="L13" s="34"/>
      <c r="M13" s="33"/>
      <c r="N13" s="37">
        <f>'3部詳細'!$B$73</f>
        <v>40</v>
      </c>
      <c r="O13" s="36" t="s">
        <v>5</v>
      </c>
      <c r="P13" s="35">
        <f>'3部詳細'!$F$73</f>
        <v>13</v>
      </c>
      <c r="Q13" s="36">
        <f>'3部詳細'!$I$73</f>
        <v>0</v>
      </c>
      <c r="R13" s="36" t="s">
        <v>5</v>
      </c>
      <c r="S13" s="35">
        <f>'3部詳細'!$M$73</f>
        <v>0</v>
      </c>
      <c r="T13" s="36">
        <f>'3部詳細'!$P$73</f>
        <v>0</v>
      </c>
      <c r="U13" s="36" t="s">
        <v>5</v>
      </c>
      <c r="V13" s="35">
        <f>'3部詳細'!$T$73</f>
        <v>0</v>
      </c>
      <c r="W13" s="32">
        <f t="shared" si="0"/>
        <v>88</v>
      </c>
      <c r="X13" s="31" t="s">
        <v>5</v>
      </c>
      <c r="Y13" s="30">
        <f t="shared" si="1"/>
        <v>84</v>
      </c>
      <c r="Z13" s="67"/>
      <c r="AA13" s="69"/>
      <c r="AB13" s="71"/>
      <c r="AC13" s="72"/>
      <c r="AD13" s="29"/>
      <c r="AE13" s="29"/>
      <c r="AF13" s="29"/>
      <c r="AG13" s="29"/>
      <c r="AH13" s="29"/>
      <c r="AI13" s="29"/>
      <c r="AJ13" s="29"/>
    </row>
    <row r="14" spans="1:36" ht="15" customHeight="1" x14ac:dyDescent="0.2">
      <c r="A14" s="64" t="str">
        <f>組み合わせ!$A$20</f>
        <v>熊日新聞社</v>
      </c>
      <c r="B14" s="45">
        <f>P6</f>
        <v>0</v>
      </c>
      <c r="C14" s="44" t="s">
        <v>5</v>
      </c>
      <c r="D14" s="43">
        <f>N6</f>
        <v>5</v>
      </c>
      <c r="E14" s="44">
        <f>P8</f>
        <v>3</v>
      </c>
      <c r="F14" s="44" t="s">
        <v>5</v>
      </c>
      <c r="G14" s="44">
        <f>N8</f>
        <v>2</v>
      </c>
      <c r="H14" s="45">
        <f>P10</f>
        <v>2</v>
      </c>
      <c r="I14" s="44" t="s">
        <v>5</v>
      </c>
      <c r="J14" s="43">
        <f>N10</f>
        <v>3</v>
      </c>
      <c r="K14" s="45">
        <f>P12</f>
        <v>0</v>
      </c>
      <c r="L14" s="44" t="s">
        <v>5</v>
      </c>
      <c r="M14" s="43">
        <f>N12</f>
        <v>5</v>
      </c>
      <c r="N14" s="47"/>
      <c r="O14" s="42"/>
      <c r="P14" s="41"/>
      <c r="Q14" s="44">
        <f>'3部詳細'!$C$85</f>
        <v>0</v>
      </c>
      <c r="R14" s="44" t="s">
        <v>5</v>
      </c>
      <c r="S14" s="43">
        <f>'3部詳細'!$E$85</f>
        <v>0</v>
      </c>
      <c r="T14" s="44">
        <f>'3部詳細'!$J$85</f>
        <v>0</v>
      </c>
      <c r="U14" s="44" t="s">
        <v>5</v>
      </c>
      <c r="V14" s="43">
        <f>'3部詳細'!$L$85</f>
        <v>0</v>
      </c>
      <c r="W14" s="40">
        <f t="shared" si="0"/>
        <v>5</v>
      </c>
      <c r="X14" s="39" t="s">
        <v>5</v>
      </c>
      <c r="Y14" s="38">
        <f t="shared" si="1"/>
        <v>15</v>
      </c>
      <c r="Z14" s="66">
        <f>COUNTIF(AD14:AJ14,1)</f>
        <v>1</v>
      </c>
      <c r="AA14" s="68" t="s">
        <v>5</v>
      </c>
      <c r="AB14" s="70">
        <f>COUNTIF(AD14:AJ14,0)</f>
        <v>3</v>
      </c>
      <c r="AC14" s="72">
        <v>4</v>
      </c>
      <c r="AD14" s="29">
        <f>IF(B14&gt;D14,1,IF(B14&lt;D14,0,""))</f>
        <v>0</v>
      </c>
      <c r="AE14" s="29">
        <f>IF(E14&gt;G14,1,IF(E14&lt;G14,0,""))</f>
        <v>1</v>
      </c>
      <c r="AF14" s="29">
        <f>IF(H14&gt;J14,1,IF(H14&lt;J14,0,""))</f>
        <v>0</v>
      </c>
      <c r="AG14" s="29">
        <f>IF(K14&gt;M14,1,IF(K14&lt;M14,0,""))</f>
        <v>0</v>
      </c>
      <c r="AH14" s="29" t="str">
        <f>IF(N14&gt;P14,1,IF(N14&lt;P14,0,""))</f>
        <v/>
      </c>
      <c r="AI14" s="29" t="str">
        <f>IF(Q14&gt;S14,1,IF(Q14&lt;S14,0,""))</f>
        <v/>
      </c>
      <c r="AJ14" s="29" t="str">
        <f>IF(T14&gt;V14,1,IF(T14&lt;V14,0,""))</f>
        <v/>
      </c>
    </row>
    <row r="15" spans="1:36" ht="15" customHeight="1" x14ac:dyDescent="0.2">
      <c r="A15" s="65"/>
      <c r="B15" s="37">
        <f>P7</f>
        <v>15</v>
      </c>
      <c r="C15" s="36" t="s">
        <v>5</v>
      </c>
      <c r="D15" s="35">
        <f>N7</f>
        <v>41</v>
      </c>
      <c r="E15" s="36">
        <f>P9</f>
        <v>25</v>
      </c>
      <c r="F15" s="36" t="s">
        <v>5</v>
      </c>
      <c r="G15" s="36">
        <f>N9</f>
        <v>30</v>
      </c>
      <c r="H15" s="37">
        <f>P11</f>
        <v>24</v>
      </c>
      <c r="I15" s="36" t="s">
        <v>5</v>
      </c>
      <c r="J15" s="35">
        <f>N11</f>
        <v>34</v>
      </c>
      <c r="K15" s="37">
        <f>P13</f>
        <v>13</v>
      </c>
      <c r="L15" s="36" t="s">
        <v>5</v>
      </c>
      <c r="M15" s="35">
        <f>N13</f>
        <v>40</v>
      </c>
      <c r="N15" s="46"/>
      <c r="O15" s="34"/>
      <c r="P15" s="33"/>
      <c r="Q15" s="36">
        <f>'3部詳細'!$B$85</f>
        <v>0</v>
      </c>
      <c r="R15" s="36" t="s">
        <v>5</v>
      </c>
      <c r="S15" s="35">
        <f>'3部詳細'!$F$85</f>
        <v>0</v>
      </c>
      <c r="T15" s="36">
        <f>'3部詳細'!$I$85</f>
        <v>0</v>
      </c>
      <c r="U15" s="36" t="s">
        <v>5</v>
      </c>
      <c r="V15" s="35">
        <f>'3部詳細'!$M$85</f>
        <v>0</v>
      </c>
      <c r="W15" s="32">
        <f t="shared" si="0"/>
        <v>77</v>
      </c>
      <c r="X15" s="31" t="s">
        <v>5</v>
      </c>
      <c r="Y15" s="30">
        <f t="shared" si="1"/>
        <v>145</v>
      </c>
      <c r="Z15" s="67"/>
      <c r="AA15" s="69"/>
      <c r="AB15" s="71"/>
      <c r="AC15" s="72"/>
      <c r="AD15" s="29"/>
      <c r="AE15" s="29"/>
      <c r="AF15" s="29"/>
      <c r="AG15" s="29"/>
      <c r="AH15" s="29"/>
      <c r="AI15" s="29"/>
      <c r="AJ15" s="29"/>
    </row>
    <row r="16" spans="1:36" ht="15" customHeight="1" x14ac:dyDescent="0.2">
      <c r="A16" s="64" t="str">
        <f>組み合わせ!$A$21</f>
        <v>-</v>
      </c>
      <c r="B16" s="45">
        <f>S6</f>
        <v>0</v>
      </c>
      <c r="C16" s="44" t="s">
        <v>5</v>
      </c>
      <c r="D16" s="43">
        <f>Q6</f>
        <v>0</v>
      </c>
      <c r="E16" s="44">
        <f>S8</f>
        <v>0</v>
      </c>
      <c r="F16" s="44" t="s">
        <v>5</v>
      </c>
      <c r="G16" s="44">
        <f>Q8</f>
        <v>0</v>
      </c>
      <c r="H16" s="45">
        <f>S10</f>
        <v>0</v>
      </c>
      <c r="I16" s="44" t="s">
        <v>5</v>
      </c>
      <c r="J16" s="43">
        <f>Q10</f>
        <v>0</v>
      </c>
      <c r="K16" s="45">
        <f>S12</f>
        <v>0</v>
      </c>
      <c r="L16" s="44" t="s">
        <v>5</v>
      </c>
      <c r="M16" s="43">
        <f>Q12</f>
        <v>0</v>
      </c>
      <c r="N16" s="45">
        <f>S14</f>
        <v>0</v>
      </c>
      <c r="O16" s="44" t="s">
        <v>5</v>
      </c>
      <c r="P16" s="43">
        <f>Q14</f>
        <v>0</v>
      </c>
      <c r="Q16" s="42"/>
      <c r="R16" s="42"/>
      <c r="S16" s="41"/>
      <c r="T16" s="44">
        <f>'3部詳細'!$Q$85</f>
        <v>0</v>
      </c>
      <c r="U16" s="44" t="s">
        <v>5</v>
      </c>
      <c r="V16" s="43">
        <f>'3部詳細'!$S$85</f>
        <v>0</v>
      </c>
      <c r="W16" s="40">
        <f t="shared" si="0"/>
        <v>0</v>
      </c>
      <c r="X16" s="39" t="s">
        <v>5</v>
      </c>
      <c r="Y16" s="38">
        <f t="shared" si="1"/>
        <v>0</v>
      </c>
      <c r="Z16" s="66">
        <f>COUNTIF(AD16:AJ16,1)</f>
        <v>0</v>
      </c>
      <c r="AA16" s="68" t="s">
        <v>5</v>
      </c>
      <c r="AB16" s="70">
        <f>COUNTIF(AD16:AJ16,0)</f>
        <v>0</v>
      </c>
      <c r="AC16" s="72"/>
      <c r="AD16" s="29" t="str">
        <f>IF(B16&gt;D16,1,IF(B16&lt;D16,0,""))</f>
        <v/>
      </c>
      <c r="AE16" s="29" t="str">
        <f>IF(E16&gt;G16,1,IF(E16&lt;G16,0,""))</f>
        <v/>
      </c>
      <c r="AF16" s="29" t="str">
        <f>IF(H16&gt;J16,1,IF(H16&lt;J16,0,""))</f>
        <v/>
      </c>
      <c r="AG16" s="29" t="str">
        <f>IF(K16&gt;M16,1,IF(K16&lt;M16,0,""))</f>
        <v/>
      </c>
      <c r="AH16" s="29" t="str">
        <f>IF(N16&gt;P16,1,IF(N16&lt;P16,0,""))</f>
        <v/>
      </c>
      <c r="AI16" s="29" t="str">
        <f>IF(Q16&gt;S16,1,IF(Q16&lt;S16,0,""))</f>
        <v/>
      </c>
      <c r="AJ16" s="29" t="str">
        <f>IF(T16&gt;V16,1,IF(T16&lt;V16,0,""))</f>
        <v/>
      </c>
    </row>
    <row r="17" spans="1:36" ht="15" customHeight="1" x14ac:dyDescent="0.2">
      <c r="A17" s="65"/>
      <c r="B17" s="37">
        <f>S7</f>
        <v>0</v>
      </c>
      <c r="C17" s="36" t="s">
        <v>5</v>
      </c>
      <c r="D17" s="35">
        <f>Q7</f>
        <v>0</v>
      </c>
      <c r="E17" s="36">
        <f>S9</f>
        <v>0</v>
      </c>
      <c r="F17" s="36" t="s">
        <v>5</v>
      </c>
      <c r="G17" s="36">
        <f>Q9</f>
        <v>0</v>
      </c>
      <c r="H17" s="37">
        <f>S11</f>
        <v>0</v>
      </c>
      <c r="I17" s="36" t="s">
        <v>5</v>
      </c>
      <c r="J17" s="35">
        <f>Q11</f>
        <v>0</v>
      </c>
      <c r="K17" s="37">
        <f>S13</f>
        <v>0</v>
      </c>
      <c r="L17" s="36" t="s">
        <v>5</v>
      </c>
      <c r="M17" s="35">
        <f>Q13</f>
        <v>0</v>
      </c>
      <c r="N17" s="37">
        <f>S15</f>
        <v>0</v>
      </c>
      <c r="O17" s="36" t="s">
        <v>5</v>
      </c>
      <c r="P17" s="35">
        <f>Q15</f>
        <v>0</v>
      </c>
      <c r="Q17" s="34"/>
      <c r="R17" s="34"/>
      <c r="S17" s="33"/>
      <c r="T17" s="36">
        <f>'3部詳細'!$P$85</f>
        <v>0</v>
      </c>
      <c r="U17" s="36" t="s">
        <v>5</v>
      </c>
      <c r="V17" s="35">
        <f>'3部詳細'!$T$85</f>
        <v>0</v>
      </c>
      <c r="W17" s="32">
        <f t="shared" si="0"/>
        <v>0</v>
      </c>
      <c r="X17" s="31" t="s">
        <v>5</v>
      </c>
      <c r="Y17" s="30">
        <f t="shared" si="1"/>
        <v>0</v>
      </c>
      <c r="Z17" s="67"/>
      <c r="AA17" s="69"/>
      <c r="AB17" s="71"/>
      <c r="AC17" s="72"/>
      <c r="AD17" s="29"/>
      <c r="AE17" s="29"/>
      <c r="AF17" s="29"/>
      <c r="AG17" s="29"/>
      <c r="AH17" s="29"/>
      <c r="AI17" s="29"/>
      <c r="AJ17" s="29"/>
    </row>
    <row r="18" spans="1:36" ht="15" customHeight="1" x14ac:dyDescent="0.2">
      <c r="A18" s="64" t="str">
        <f>組み合わせ!$A$22</f>
        <v>-</v>
      </c>
      <c r="B18" s="45">
        <f>V6</f>
        <v>0</v>
      </c>
      <c r="C18" s="44" t="s">
        <v>5</v>
      </c>
      <c r="D18" s="43">
        <f>T6</f>
        <v>0</v>
      </c>
      <c r="E18" s="44">
        <f>V8</f>
        <v>0</v>
      </c>
      <c r="F18" s="44" t="s">
        <v>5</v>
      </c>
      <c r="G18" s="44">
        <f>T8</f>
        <v>0</v>
      </c>
      <c r="H18" s="45">
        <f>V10</f>
        <v>0</v>
      </c>
      <c r="I18" s="44" t="s">
        <v>5</v>
      </c>
      <c r="J18" s="43">
        <f>T10</f>
        <v>0</v>
      </c>
      <c r="K18" s="45">
        <f>V12</f>
        <v>0</v>
      </c>
      <c r="L18" s="44" t="s">
        <v>5</v>
      </c>
      <c r="M18" s="43">
        <f>T12</f>
        <v>0</v>
      </c>
      <c r="N18" s="45">
        <f>V14</f>
        <v>0</v>
      </c>
      <c r="O18" s="44" t="s">
        <v>5</v>
      </c>
      <c r="P18" s="43">
        <f>T14</f>
        <v>0</v>
      </c>
      <c r="Q18" s="45">
        <f>V16</f>
        <v>0</v>
      </c>
      <c r="R18" s="44" t="s">
        <v>5</v>
      </c>
      <c r="S18" s="43">
        <f>T16</f>
        <v>0</v>
      </c>
      <c r="T18" s="42"/>
      <c r="U18" s="42"/>
      <c r="V18" s="41"/>
      <c r="W18" s="40">
        <f t="shared" si="0"/>
        <v>0</v>
      </c>
      <c r="X18" s="39" t="s">
        <v>5</v>
      </c>
      <c r="Y18" s="38">
        <f t="shared" si="1"/>
        <v>0</v>
      </c>
      <c r="Z18" s="66">
        <f>COUNTIF(AD18:AJ18,1)</f>
        <v>0</v>
      </c>
      <c r="AA18" s="68" t="s">
        <v>5</v>
      </c>
      <c r="AB18" s="70">
        <f>COUNTIF(AD18:AJ18,0)</f>
        <v>0</v>
      </c>
      <c r="AC18" s="72"/>
      <c r="AD18" s="29" t="str">
        <f>IF(B18&gt;D18,1,IF(B18&lt;D18,0,""))</f>
        <v/>
      </c>
      <c r="AE18" s="29" t="str">
        <f>IF(E18&gt;G18,1,IF(E18&lt;G18,0,""))</f>
        <v/>
      </c>
      <c r="AF18" s="29" t="str">
        <f>IF(H18&gt;J18,1,IF(H18&lt;J18,0,""))</f>
        <v/>
      </c>
      <c r="AG18" s="29" t="str">
        <f>IF(K18&gt;M18,1,IF(K18&lt;M18,0,""))</f>
        <v/>
      </c>
      <c r="AH18" s="29" t="str">
        <f>IF(N18&gt;P18,1,IF(N18&lt;P18,0,""))</f>
        <v/>
      </c>
      <c r="AI18" s="29" t="str">
        <f>IF(Q18&gt;S18,1,IF(Q18&lt;S18,0,""))</f>
        <v/>
      </c>
      <c r="AJ18" s="29" t="str">
        <f>IF(T18&gt;V18,1,IF(T18&lt;V18,0,""))</f>
        <v/>
      </c>
    </row>
    <row r="19" spans="1:36" ht="15" customHeight="1" x14ac:dyDescent="0.2">
      <c r="A19" s="65"/>
      <c r="B19" s="37">
        <f>V7</f>
        <v>0</v>
      </c>
      <c r="C19" s="36" t="s">
        <v>5</v>
      </c>
      <c r="D19" s="35">
        <f>T7</f>
        <v>0</v>
      </c>
      <c r="E19" s="36">
        <f>V9</f>
        <v>0</v>
      </c>
      <c r="F19" s="36" t="s">
        <v>5</v>
      </c>
      <c r="G19" s="36">
        <f>T9</f>
        <v>0</v>
      </c>
      <c r="H19" s="37">
        <f>V11</f>
        <v>0</v>
      </c>
      <c r="I19" s="36" t="s">
        <v>5</v>
      </c>
      <c r="J19" s="35">
        <f>T11</f>
        <v>0</v>
      </c>
      <c r="K19" s="37">
        <f>V13</f>
        <v>0</v>
      </c>
      <c r="L19" s="36" t="s">
        <v>5</v>
      </c>
      <c r="M19" s="35">
        <f>T13</f>
        <v>0</v>
      </c>
      <c r="N19" s="37">
        <f>V15</f>
        <v>0</v>
      </c>
      <c r="O19" s="36" t="s">
        <v>5</v>
      </c>
      <c r="P19" s="35">
        <f>T15</f>
        <v>0</v>
      </c>
      <c r="Q19" s="37">
        <f>V17</f>
        <v>0</v>
      </c>
      <c r="R19" s="36" t="s">
        <v>5</v>
      </c>
      <c r="S19" s="35">
        <f>T17</f>
        <v>0</v>
      </c>
      <c r="T19" s="34"/>
      <c r="U19" s="34"/>
      <c r="V19" s="33"/>
      <c r="W19" s="32">
        <f t="shared" si="0"/>
        <v>0</v>
      </c>
      <c r="X19" s="31" t="s">
        <v>5</v>
      </c>
      <c r="Y19" s="30">
        <f t="shared" si="1"/>
        <v>0</v>
      </c>
      <c r="Z19" s="67"/>
      <c r="AA19" s="69"/>
      <c r="AB19" s="71"/>
      <c r="AC19" s="72"/>
      <c r="AD19" s="29"/>
      <c r="AE19" s="29"/>
      <c r="AF19" s="29"/>
      <c r="AG19" s="29"/>
      <c r="AH19" s="29"/>
      <c r="AI19" s="29"/>
      <c r="AJ19" s="29"/>
    </row>
    <row r="21" spans="1:36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36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36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36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36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36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36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36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36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</sheetData>
  <mergeCells count="44">
    <mergeCell ref="A14:A15"/>
    <mergeCell ref="Z14:Z15"/>
    <mergeCell ref="AA14:AA15"/>
    <mergeCell ref="AB14:AB15"/>
    <mergeCell ref="AC14:AC15"/>
    <mergeCell ref="A16:A17"/>
    <mergeCell ref="Z16:Z17"/>
    <mergeCell ref="AA16:AA17"/>
    <mergeCell ref="AB16:AB17"/>
    <mergeCell ref="AC16:AC17"/>
    <mergeCell ref="A10:A11"/>
    <mergeCell ref="Z10:Z11"/>
    <mergeCell ref="AA10:AA11"/>
    <mergeCell ref="AB10:AB11"/>
    <mergeCell ref="AC10:AC11"/>
    <mergeCell ref="A12:A13"/>
    <mergeCell ref="Z12:Z13"/>
    <mergeCell ref="AA12:AA13"/>
    <mergeCell ref="AB12:AB13"/>
    <mergeCell ref="AC12:AC13"/>
    <mergeCell ref="AC6:AC7"/>
    <mergeCell ref="A8:A9"/>
    <mergeCell ref="Z8:Z9"/>
    <mergeCell ref="AA8:AA9"/>
    <mergeCell ref="AB8:AB9"/>
    <mergeCell ref="AC8:AC9"/>
    <mergeCell ref="W5:Y5"/>
    <mergeCell ref="Z5:AB5"/>
    <mergeCell ref="A6:A7"/>
    <mergeCell ref="Z6:Z7"/>
    <mergeCell ref="AA6:AA7"/>
    <mergeCell ref="AB6:AB7"/>
    <mergeCell ref="B5:D5"/>
    <mergeCell ref="E5:G5"/>
    <mergeCell ref="H5:J5"/>
    <mergeCell ref="K5:M5"/>
    <mergeCell ref="N5:P5"/>
    <mergeCell ref="Q5:S5"/>
    <mergeCell ref="T5:V5"/>
    <mergeCell ref="A18:A19"/>
    <mergeCell ref="Z18:Z19"/>
    <mergeCell ref="AA18:AA19"/>
    <mergeCell ref="AB18:AB19"/>
    <mergeCell ref="AC18:AC19"/>
  </mergeCells>
  <phoneticPr fontId="1"/>
  <conditionalFormatting sqref="B8:D9">
    <cfRule type="expression" dxfId="31" priority="32" stopIfTrue="1">
      <formula>AND($B$8=0,$D$8=0)</formula>
    </cfRule>
  </conditionalFormatting>
  <conditionalFormatting sqref="B10:D11">
    <cfRule type="expression" dxfId="30" priority="27" stopIfTrue="1">
      <formula>AND($B$10=0,$D$10=0)</formula>
    </cfRule>
  </conditionalFormatting>
  <conditionalFormatting sqref="B12:D13">
    <cfRule type="expression" dxfId="29" priority="26" stopIfTrue="1">
      <formula>AND($B$12=0,$D$12=0)</formula>
    </cfRule>
  </conditionalFormatting>
  <conditionalFormatting sqref="B14:D15">
    <cfRule type="expression" dxfId="28" priority="25" stopIfTrue="1">
      <formula>AND($B$14=0,$D$14=0)</formula>
    </cfRule>
  </conditionalFormatting>
  <conditionalFormatting sqref="B16:D19">
    <cfRule type="expression" dxfId="27" priority="7" stopIfTrue="1">
      <formula>AND($B$16=0,$D$16=0)</formula>
    </cfRule>
  </conditionalFormatting>
  <conditionalFormatting sqref="E6:G7">
    <cfRule type="expression" dxfId="26" priority="37" stopIfTrue="1">
      <formula>AND($E$6=0,$G$6=0)</formula>
    </cfRule>
  </conditionalFormatting>
  <conditionalFormatting sqref="E10:G11">
    <cfRule type="expression" dxfId="25" priority="23" stopIfTrue="1">
      <formula>AND($E$10=0,$G$10=0)</formula>
    </cfRule>
  </conditionalFormatting>
  <conditionalFormatting sqref="E12:G13">
    <cfRule type="expression" dxfId="24" priority="38" stopIfTrue="1">
      <formula>AND(XEY$12=0,$G$12=0)</formula>
    </cfRule>
  </conditionalFormatting>
  <conditionalFormatting sqref="E14:G15">
    <cfRule type="expression" dxfId="23" priority="21" stopIfTrue="1">
      <formula>AND($E$14=0,$G$14=0)</formula>
    </cfRule>
  </conditionalFormatting>
  <conditionalFormatting sqref="E16:G19">
    <cfRule type="expression" dxfId="22" priority="6" stopIfTrue="1">
      <formula>AND($E$16=0,$G$16=0)</formula>
    </cfRule>
  </conditionalFormatting>
  <conditionalFormatting sqref="H6:J7">
    <cfRule type="expression" dxfId="21" priority="36" stopIfTrue="1">
      <formula>AND($H$6=0,$J$6=0)</formula>
    </cfRule>
  </conditionalFormatting>
  <conditionalFormatting sqref="H8:J9">
    <cfRule type="expression" dxfId="20" priority="31" stopIfTrue="1">
      <formula>AND($H$8=0,$J$8=0)</formula>
    </cfRule>
  </conditionalFormatting>
  <conditionalFormatting sqref="H12:J13">
    <cfRule type="expression" dxfId="19" priority="19" stopIfTrue="1">
      <formula>AND($H$12=0,$J$12=0)</formula>
    </cfRule>
  </conditionalFormatting>
  <conditionalFormatting sqref="H14:J15">
    <cfRule type="expression" dxfId="18" priority="18" stopIfTrue="1">
      <formula>AND($H$14=0,$J$14=0)</formula>
    </cfRule>
  </conditionalFormatting>
  <conditionalFormatting sqref="H16:J19">
    <cfRule type="expression" dxfId="17" priority="5" stopIfTrue="1">
      <formula>AND($H$16=0,$J$16=0)</formula>
    </cfRule>
  </conditionalFormatting>
  <conditionalFormatting sqref="K6:M7">
    <cfRule type="expression" dxfId="16" priority="35" stopIfTrue="1">
      <formula>AND($K$6=0,$M$6=0)</formula>
    </cfRule>
  </conditionalFormatting>
  <conditionalFormatting sqref="K8:M9">
    <cfRule type="expression" dxfId="15" priority="30" stopIfTrue="1">
      <formula>AND($K$8=0,$M$8=0)</formula>
    </cfRule>
  </conditionalFormatting>
  <conditionalFormatting sqref="K10:M11">
    <cfRule type="expression" dxfId="14" priority="16" stopIfTrue="1">
      <formula>AND($K$10=0,$M$10=0)</formula>
    </cfRule>
  </conditionalFormatting>
  <conditionalFormatting sqref="K14:M15">
    <cfRule type="expression" dxfId="13" priority="15" stopIfTrue="1">
      <formula>AND($K$14=0,$M$14=0)</formula>
    </cfRule>
  </conditionalFormatting>
  <conditionalFormatting sqref="K16:M19">
    <cfRule type="expression" dxfId="12" priority="4" stopIfTrue="1">
      <formula>AND($K$16=0,$M$16=0)</formula>
    </cfRule>
  </conditionalFormatting>
  <conditionalFormatting sqref="N6:P7">
    <cfRule type="expression" dxfId="11" priority="34" stopIfTrue="1">
      <formula>AND($N$6=0,$P$6=0)</formula>
    </cfRule>
  </conditionalFormatting>
  <conditionalFormatting sqref="N8:P9">
    <cfRule type="expression" dxfId="10" priority="29" stopIfTrue="1">
      <formula>AND($N$8=0,$P$8=0)</formula>
    </cfRule>
  </conditionalFormatting>
  <conditionalFormatting sqref="N10:P11">
    <cfRule type="expression" dxfId="9" priority="13" stopIfTrue="1">
      <formula>AND($N$10=0,$P$10=0)</formula>
    </cfRule>
  </conditionalFormatting>
  <conditionalFormatting sqref="N12:P13">
    <cfRule type="expression" dxfId="8" priority="12" stopIfTrue="1">
      <formula>AND($N$12=0,$P$12=0)</formula>
    </cfRule>
  </conditionalFormatting>
  <conditionalFormatting sqref="N16:P19">
    <cfRule type="expression" dxfId="7" priority="3" stopIfTrue="1">
      <formula>AND($N$16=0,$P$16=0)</formula>
    </cfRule>
  </conditionalFormatting>
  <conditionalFormatting sqref="Q18:S19">
    <cfRule type="expression" dxfId="6" priority="2" stopIfTrue="1">
      <formula>AND($N$16=0,$P$16=0)</formula>
    </cfRule>
  </conditionalFormatting>
  <conditionalFormatting sqref="Q6:V7">
    <cfRule type="expression" dxfId="5" priority="33" stopIfTrue="1">
      <formula>AND($Q$6=0,$S$6=0)</formula>
    </cfRule>
  </conditionalFormatting>
  <conditionalFormatting sqref="Q8:V9">
    <cfRule type="expression" dxfId="4" priority="28" stopIfTrue="1">
      <formula>AND($Q$8=0,$S$8=0)</formula>
    </cfRule>
  </conditionalFormatting>
  <conditionalFormatting sqref="Q10:V11">
    <cfRule type="expression" dxfId="3" priority="10" stopIfTrue="1">
      <formula>AND($Q$10=0,$S$10=0)</formula>
    </cfRule>
  </conditionalFormatting>
  <conditionalFormatting sqref="Q12:V13">
    <cfRule type="expression" dxfId="2" priority="9" stopIfTrue="1">
      <formula>AND($Q$12=0,$S$12=0)</formula>
    </cfRule>
  </conditionalFormatting>
  <conditionalFormatting sqref="Q14:V15">
    <cfRule type="expression" dxfId="1" priority="8" stopIfTrue="1">
      <formula>AND($Q$14=0,$S$14=0)</formula>
    </cfRule>
  </conditionalFormatting>
  <conditionalFormatting sqref="T16:V17">
    <cfRule type="expression" dxfId="0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61"/>
  <sheetViews>
    <sheetView topLeftCell="A37" zoomScale="80" zoomScaleNormal="80" workbookViewId="0">
      <selection activeCell="I48" sqref="I48"/>
    </sheetView>
  </sheetViews>
  <sheetFormatPr defaultColWidth="6.21875" defaultRowHeight="10.8" x14ac:dyDescent="0.2"/>
  <cols>
    <col min="1" max="1" width="3" style="16" customWidth="1"/>
    <col min="2" max="2" width="9.21875" style="16" customWidth="1"/>
    <col min="3" max="3" width="2.109375" style="17" customWidth="1"/>
    <col min="4" max="4" width="3.21875" style="17" customWidth="1"/>
    <col min="5" max="5" width="2.109375" style="17" customWidth="1"/>
    <col min="6" max="6" width="9.44140625" style="16" customWidth="1"/>
    <col min="7" max="8" width="3" style="16" customWidth="1"/>
    <col min="9" max="9" width="9.21875" style="16" customWidth="1"/>
    <col min="10" max="10" width="2.109375" style="17" customWidth="1"/>
    <col min="11" max="11" width="3.33203125" style="17" customWidth="1"/>
    <col min="12" max="12" width="2.109375" style="17" customWidth="1"/>
    <col min="13" max="13" width="9.44140625" style="16" customWidth="1"/>
    <col min="14" max="15" width="3" style="16" customWidth="1"/>
    <col min="16" max="16" width="9.21875" style="16" customWidth="1"/>
    <col min="17" max="17" width="2.109375" style="17" customWidth="1"/>
    <col min="18" max="18" width="3.33203125" style="17" customWidth="1"/>
    <col min="19" max="19" width="2.109375" style="17" customWidth="1"/>
    <col min="20" max="20" width="9.44140625" style="16" customWidth="1"/>
    <col min="21" max="21" width="4.109375" style="16" customWidth="1"/>
    <col min="22" max="16384" width="6.21875" style="16"/>
  </cols>
  <sheetData>
    <row r="1" spans="1:20" ht="14.4" x14ac:dyDescent="0.2">
      <c r="A1" s="26" t="s">
        <v>36</v>
      </c>
    </row>
    <row r="2" spans="1:20" ht="10.5" customHeight="1" x14ac:dyDescent="0.2">
      <c r="A2" s="26"/>
    </row>
    <row r="3" spans="1:20" ht="13.2" customHeight="1" x14ac:dyDescent="0.2">
      <c r="B3" s="97">
        <v>45522</v>
      </c>
      <c r="C3" s="97"/>
      <c r="D3" s="93" t="s">
        <v>141</v>
      </c>
      <c r="E3" s="93"/>
      <c r="F3" s="93"/>
      <c r="I3" s="97">
        <v>45543</v>
      </c>
      <c r="J3" s="97"/>
      <c r="K3" s="93" t="s">
        <v>100</v>
      </c>
      <c r="L3" s="93"/>
      <c r="M3" s="93"/>
      <c r="P3" s="97">
        <v>45514</v>
      </c>
      <c r="Q3" s="97"/>
      <c r="R3" s="93" t="s">
        <v>62</v>
      </c>
      <c r="S3" s="93"/>
      <c r="T3" s="93"/>
    </row>
    <row r="4" spans="1:20" ht="26.25" customHeight="1" x14ac:dyDescent="0.2">
      <c r="A4" s="25"/>
      <c r="B4" s="87" t="s">
        <v>142</v>
      </c>
      <c r="C4" s="88"/>
      <c r="D4" s="60" t="s">
        <v>11</v>
      </c>
      <c r="E4" s="87" t="s">
        <v>143</v>
      </c>
      <c r="F4" s="88"/>
      <c r="G4" s="61"/>
      <c r="H4" s="60"/>
      <c r="I4" s="87" t="s">
        <v>48</v>
      </c>
      <c r="J4" s="88"/>
      <c r="K4" s="60" t="s">
        <v>11</v>
      </c>
      <c r="L4" s="87" t="s">
        <v>49</v>
      </c>
      <c r="M4" s="88"/>
      <c r="N4" s="61"/>
      <c r="O4" s="60"/>
      <c r="P4" s="87" t="s">
        <v>48</v>
      </c>
      <c r="Q4" s="88"/>
      <c r="R4" s="60" t="s">
        <v>11</v>
      </c>
      <c r="S4" s="87" t="s">
        <v>50</v>
      </c>
      <c r="T4" s="88"/>
    </row>
    <row r="5" spans="1:20" x14ac:dyDescent="0.2">
      <c r="A5" s="81" t="s">
        <v>10</v>
      </c>
      <c r="B5" s="22" t="s">
        <v>144</v>
      </c>
      <c r="C5" s="83">
        <v>2</v>
      </c>
      <c r="D5" s="85" t="s">
        <v>5</v>
      </c>
      <c r="E5" s="83">
        <v>8</v>
      </c>
      <c r="F5" s="22" t="s">
        <v>145</v>
      </c>
      <c r="H5" s="81" t="s">
        <v>10</v>
      </c>
      <c r="I5" s="22" t="s">
        <v>95</v>
      </c>
      <c r="J5" s="83">
        <v>8</v>
      </c>
      <c r="K5" s="85" t="s">
        <v>5</v>
      </c>
      <c r="L5" s="83">
        <v>3</v>
      </c>
      <c r="M5" s="22" t="s">
        <v>101</v>
      </c>
      <c r="O5" s="81" t="s">
        <v>10</v>
      </c>
      <c r="P5" s="23" t="s">
        <v>80</v>
      </c>
      <c r="Q5" s="83">
        <v>8</v>
      </c>
      <c r="R5" s="85" t="s">
        <v>5</v>
      </c>
      <c r="S5" s="83">
        <v>2</v>
      </c>
      <c r="T5" s="22" t="s">
        <v>81</v>
      </c>
    </row>
    <row r="6" spans="1:20" x14ac:dyDescent="0.2">
      <c r="A6" s="82"/>
      <c r="B6" s="22" t="s">
        <v>146</v>
      </c>
      <c r="C6" s="84"/>
      <c r="D6" s="86"/>
      <c r="E6" s="84"/>
      <c r="F6" s="22" t="s">
        <v>147</v>
      </c>
      <c r="H6" s="82"/>
      <c r="I6" s="22" t="s">
        <v>84</v>
      </c>
      <c r="J6" s="84"/>
      <c r="K6" s="86"/>
      <c r="L6" s="84"/>
      <c r="M6" s="22" t="s">
        <v>102</v>
      </c>
      <c r="O6" s="82"/>
      <c r="P6" s="23" t="s">
        <v>82</v>
      </c>
      <c r="Q6" s="84"/>
      <c r="R6" s="86"/>
      <c r="S6" s="84"/>
      <c r="T6" s="22" t="s">
        <v>83</v>
      </c>
    </row>
    <row r="7" spans="1:20" x14ac:dyDescent="0.2">
      <c r="A7" s="81" t="s">
        <v>9</v>
      </c>
      <c r="B7" s="22" t="s">
        <v>148</v>
      </c>
      <c r="C7" s="83">
        <v>4</v>
      </c>
      <c r="D7" s="85" t="s">
        <v>5</v>
      </c>
      <c r="E7" s="83">
        <v>8</v>
      </c>
      <c r="F7" s="22" t="s">
        <v>149</v>
      </c>
      <c r="H7" s="81" t="s">
        <v>9</v>
      </c>
      <c r="I7" s="22" t="s">
        <v>88</v>
      </c>
      <c r="J7" s="83">
        <v>8</v>
      </c>
      <c r="K7" s="85" t="s">
        <v>103</v>
      </c>
      <c r="L7" s="83">
        <v>9</v>
      </c>
      <c r="M7" s="22" t="s">
        <v>104</v>
      </c>
      <c r="O7" s="81" t="s">
        <v>9</v>
      </c>
      <c r="P7" s="23" t="s">
        <v>84</v>
      </c>
      <c r="Q7" s="83">
        <v>6</v>
      </c>
      <c r="R7" s="85" t="s">
        <v>5</v>
      </c>
      <c r="S7" s="83">
        <v>8</v>
      </c>
      <c r="T7" s="22" t="s">
        <v>85</v>
      </c>
    </row>
    <row r="8" spans="1:20" x14ac:dyDescent="0.2">
      <c r="A8" s="82"/>
      <c r="B8" s="22" t="s">
        <v>150</v>
      </c>
      <c r="C8" s="84"/>
      <c r="D8" s="86"/>
      <c r="E8" s="84"/>
      <c r="F8" s="22" t="s">
        <v>151</v>
      </c>
      <c r="H8" s="82"/>
      <c r="I8" s="22" t="s">
        <v>90</v>
      </c>
      <c r="J8" s="84"/>
      <c r="K8" s="86"/>
      <c r="L8" s="84"/>
      <c r="M8" s="22" t="s">
        <v>105</v>
      </c>
      <c r="O8" s="82"/>
      <c r="P8" s="23" t="s">
        <v>86</v>
      </c>
      <c r="Q8" s="84"/>
      <c r="R8" s="86"/>
      <c r="S8" s="84"/>
      <c r="T8" s="22" t="s">
        <v>87</v>
      </c>
    </row>
    <row r="9" spans="1:20" x14ac:dyDescent="0.2">
      <c r="A9" s="81" t="s">
        <v>8</v>
      </c>
      <c r="B9" s="22" t="s">
        <v>152</v>
      </c>
      <c r="C9" s="83">
        <v>5</v>
      </c>
      <c r="D9" s="85" t="s">
        <v>5</v>
      </c>
      <c r="E9" s="83">
        <v>8</v>
      </c>
      <c r="F9" s="22" t="s">
        <v>153</v>
      </c>
      <c r="H9" s="81" t="s">
        <v>8</v>
      </c>
      <c r="I9" s="22" t="s">
        <v>80</v>
      </c>
      <c r="J9" s="83">
        <v>8</v>
      </c>
      <c r="K9" s="85" t="s">
        <v>96</v>
      </c>
      <c r="L9" s="83">
        <v>0</v>
      </c>
      <c r="M9" s="22" t="s">
        <v>106</v>
      </c>
      <c r="O9" s="81" t="s">
        <v>8</v>
      </c>
      <c r="P9" s="23" t="s">
        <v>88</v>
      </c>
      <c r="Q9" s="83">
        <v>8</v>
      </c>
      <c r="R9" s="85" t="s">
        <v>5</v>
      </c>
      <c r="S9" s="83">
        <v>3</v>
      </c>
      <c r="T9" s="22" t="s">
        <v>89</v>
      </c>
    </row>
    <row r="10" spans="1:20" x14ac:dyDescent="0.2">
      <c r="A10" s="82"/>
      <c r="B10" s="22" t="s">
        <v>154</v>
      </c>
      <c r="C10" s="84"/>
      <c r="D10" s="86"/>
      <c r="E10" s="84"/>
      <c r="F10" s="22" t="s">
        <v>155</v>
      </c>
      <c r="H10" s="82"/>
      <c r="I10" s="22" t="s">
        <v>82</v>
      </c>
      <c r="J10" s="84"/>
      <c r="K10" s="86"/>
      <c r="L10" s="84"/>
      <c r="M10" s="22" t="s">
        <v>107</v>
      </c>
      <c r="O10" s="82"/>
      <c r="P10" s="23" t="s">
        <v>90</v>
      </c>
      <c r="Q10" s="84"/>
      <c r="R10" s="86"/>
      <c r="S10" s="84"/>
      <c r="T10" s="22" t="s">
        <v>91</v>
      </c>
    </row>
    <row r="11" spans="1:20" ht="26.25" customHeight="1" x14ac:dyDescent="0.2">
      <c r="A11" s="21" t="s">
        <v>7</v>
      </c>
      <c r="B11" s="22" t="s">
        <v>148</v>
      </c>
      <c r="C11" s="23">
        <v>0</v>
      </c>
      <c r="D11" s="24" t="s">
        <v>140</v>
      </c>
      <c r="E11" s="23">
        <v>8</v>
      </c>
      <c r="F11" s="22" t="s">
        <v>151</v>
      </c>
      <c r="H11" s="21" t="s">
        <v>7</v>
      </c>
      <c r="I11" s="22" t="s">
        <v>95</v>
      </c>
      <c r="J11" s="23">
        <v>4</v>
      </c>
      <c r="K11" s="24" t="s">
        <v>5</v>
      </c>
      <c r="L11" s="23">
        <v>8</v>
      </c>
      <c r="M11" s="22" t="s">
        <v>107</v>
      </c>
      <c r="O11" s="21" t="s">
        <v>7</v>
      </c>
      <c r="P11" s="23" t="s">
        <v>86</v>
      </c>
      <c r="Q11" s="23">
        <v>8</v>
      </c>
      <c r="R11" s="24" t="s">
        <v>92</v>
      </c>
      <c r="S11" s="23">
        <v>9</v>
      </c>
      <c r="T11" s="22" t="s">
        <v>83</v>
      </c>
    </row>
    <row r="12" spans="1:20" ht="27" customHeight="1" x14ac:dyDescent="0.2">
      <c r="A12" s="21" t="s">
        <v>6</v>
      </c>
      <c r="B12" s="22" t="s">
        <v>154</v>
      </c>
      <c r="C12" s="23">
        <v>0</v>
      </c>
      <c r="D12" s="24" t="s">
        <v>140</v>
      </c>
      <c r="E12" s="23">
        <v>8</v>
      </c>
      <c r="F12" s="22" t="s">
        <v>155</v>
      </c>
      <c r="H12" s="21" t="s">
        <v>6</v>
      </c>
      <c r="I12" s="22" t="s">
        <v>84</v>
      </c>
      <c r="J12" s="23">
        <v>8</v>
      </c>
      <c r="K12" s="24" t="s">
        <v>5</v>
      </c>
      <c r="L12" s="23">
        <v>2</v>
      </c>
      <c r="M12" s="22" t="s">
        <v>102</v>
      </c>
      <c r="O12" s="21" t="s">
        <v>6</v>
      </c>
      <c r="P12" s="23" t="s">
        <v>84</v>
      </c>
      <c r="Q12" s="23">
        <v>8</v>
      </c>
      <c r="R12" s="24" t="s">
        <v>5</v>
      </c>
      <c r="S12" s="23">
        <v>0</v>
      </c>
      <c r="T12" s="22" t="s">
        <v>93</v>
      </c>
    </row>
    <row r="13" spans="1:20" ht="26.25" customHeight="1" x14ac:dyDescent="0.2">
      <c r="A13" s="21"/>
      <c r="B13" s="18">
        <v>11</v>
      </c>
      <c r="C13" s="19">
        <v>0</v>
      </c>
      <c r="D13" s="20" t="s">
        <v>5</v>
      </c>
      <c r="E13" s="19">
        <v>5</v>
      </c>
      <c r="F13" s="18">
        <v>40</v>
      </c>
      <c r="H13" s="21"/>
      <c r="I13" s="18">
        <v>36</v>
      </c>
      <c r="J13" s="19">
        <v>3</v>
      </c>
      <c r="K13" s="20" t="s">
        <v>5</v>
      </c>
      <c r="L13" s="19">
        <v>2</v>
      </c>
      <c r="M13" s="18">
        <v>22</v>
      </c>
      <c r="O13" s="21"/>
      <c r="P13" s="18">
        <v>38</v>
      </c>
      <c r="Q13" s="19">
        <v>3</v>
      </c>
      <c r="R13" s="20" t="s">
        <v>5</v>
      </c>
      <c r="S13" s="19">
        <v>2</v>
      </c>
      <c r="T13" s="18">
        <v>22</v>
      </c>
    </row>
    <row r="15" spans="1:20" x14ac:dyDescent="0.2">
      <c r="B15" s="97">
        <v>45549</v>
      </c>
      <c r="C15" s="97"/>
      <c r="D15" s="93" t="s">
        <v>62</v>
      </c>
      <c r="E15" s="93"/>
      <c r="F15" s="93"/>
      <c r="I15" s="97">
        <v>45535</v>
      </c>
      <c r="J15" s="97"/>
      <c r="K15" s="93" t="s">
        <v>94</v>
      </c>
      <c r="L15" s="93"/>
      <c r="M15" s="93"/>
      <c r="P15" s="97">
        <v>45521</v>
      </c>
      <c r="Q15" s="97"/>
      <c r="R15" s="93" t="s">
        <v>227</v>
      </c>
      <c r="S15" s="93"/>
      <c r="T15" s="93"/>
    </row>
    <row r="16" spans="1:20" ht="26.25" customHeight="1" x14ac:dyDescent="0.2">
      <c r="A16" s="21"/>
      <c r="B16" s="87" t="s">
        <v>48</v>
      </c>
      <c r="C16" s="88"/>
      <c r="D16" s="60" t="s">
        <v>11</v>
      </c>
      <c r="E16" s="87" t="s">
        <v>51</v>
      </c>
      <c r="F16" s="88"/>
      <c r="G16" s="61"/>
      <c r="H16" s="60"/>
      <c r="I16" s="87" t="s">
        <v>48</v>
      </c>
      <c r="J16" s="88"/>
      <c r="K16" s="60" t="s">
        <v>11</v>
      </c>
      <c r="L16" s="87" t="s">
        <v>40</v>
      </c>
      <c r="M16" s="88"/>
      <c r="N16" s="61"/>
      <c r="O16" s="60"/>
      <c r="P16" s="87" t="s">
        <v>143</v>
      </c>
      <c r="Q16" s="88"/>
      <c r="R16" s="60" t="s">
        <v>11</v>
      </c>
      <c r="S16" s="87" t="s">
        <v>176</v>
      </c>
      <c r="T16" s="88"/>
    </row>
    <row r="17" spans="1:20" x14ac:dyDescent="0.2">
      <c r="A17" s="81" t="s">
        <v>10</v>
      </c>
      <c r="B17" s="23" t="s">
        <v>90</v>
      </c>
      <c r="C17" s="83">
        <v>8</v>
      </c>
      <c r="D17" s="85" t="s">
        <v>5</v>
      </c>
      <c r="E17" s="83">
        <v>2</v>
      </c>
      <c r="F17" s="22" t="s">
        <v>71</v>
      </c>
      <c r="H17" s="81" t="s">
        <v>10</v>
      </c>
      <c r="I17" s="22" t="s">
        <v>95</v>
      </c>
      <c r="J17" s="83">
        <v>8</v>
      </c>
      <c r="K17" s="81" t="s">
        <v>5</v>
      </c>
      <c r="L17" s="83">
        <v>1</v>
      </c>
      <c r="M17" s="22" t="s">
        <v>97</v>
      </c>
      <c r="O17" s="81" t="s">
        <v>10</v>
      </c>
      <c r="P17" s="22" t="s">
        <v>145</v>
      </c>
      <c r="Q17" s="83">
        <v>8</v>
      </c>
      <c r="R17" s="81" t="s">
        <v>5</v>
      </c>
      <c r="S17" s="83">
        <v>0</v>
      </c>
      <c r="T17" s="22" t="s">
        <v>228</v>
      </c>
    </row>
    <row r="18" spans="1:20" x14ac:dyDescent="0.2">
      <c r="A18" s="82"/>
      <c r="B18" s="23" t="s">
        <v>84</v>
      </c>
      <c r="C18" s="84"/>
      <c r="D18" s="86"/>
      <c r="E18" s="84"/>
      <c r="F18" s="22" t="s">
        <v>77</v>
      </c>
      <c r="H18" s="82"/>
      <c r="I18" s="22" t="s">
        <v>84</v>
      </c>
      <c r="J18" s="84"/>
      <c r="K18" s="82"/>
      <c r="L18" s="84"/>
      <c r="M18" s="22" t="s">
        <v>68</v>
      </c>
      <c r="O18" s="82"/>
      <c r="P18" s="22" t="s">
        <v>151</v>
      </c>
      <c r="Q18" s="84"/>
      <c r="R18" s="82"/>
      <c r="S18" s="84"/>
      <c r="T18" s="22" t="s">
        <v>182</v>
      </c>
    </row>
    <row r="19" spans="1:20" x14ac:dyDescent="0.2">
      <c r="A19" s="81" t="s">
        <v>9</v>
      </c>
      <c r="B19" s="23" t="s">
        <v>88</v>
      </c>
      <c r="C19" s="83">
        <v>8</v>
      </c>
      <c r="D19" s="85" t="s">
        <v>5</v>
      </c>
      <c r="E19" s="83">
        <v>3</v>
      </c>
      <c r="F19" s="22" t="s">
        <v>69</v>
      </c>
      <c r="H19" s="81" t="s">
        <v>9</v>
      </c>
      <c r="I19" s="22" t="s">
        <v>90</v>
      </c>
      <c r="J19" s="83">
        <v>8</v>
      </c>
      <c r="K19" s="81" t="s">
        <v>5</v>
      </c>
      <c r="L19" s="83">
        <v>3</v>
      </c>
      <c r="M19" s="22" t="s">
        <v>98</v>
      </c>
      <c r="O19" s="81" t="s">
        <v>9</v>
      </c>
      <c r="P19" s="22" t="s">
        <v>218</v>
      </c>
      <c r="Q19" s="83">
        <v>8</v>
      </c>
      <c r="R19" s="81" t="s">
        <v>5</v>
      </c>
      <c r="S19" s="83">
        <v>6</v>
      </c>
      <c r="T19" s="22" t="s">
        <v>184</v>
      </c>
    </row>
    <row r="20" spans="1:20" x14ac:dyDescent="0.2">
      <c r="A20" s="82"/>
      <c r="B20" s="23" t="s">
        <v>86</v>
      </c>
      <c r="C20" s="84"/>
      <c r="D20" s="86"/>
      <c r="E20" s="84"/>
      <c r="F20" s="22" t="s">
        <v>73</v>
      </c>
      <c r="H20" s="82"/>
      <c r="I20" s="22" t="s">
        <v>86</v>
      </c>
      <c r="J20" s="84"/>
      <c r="K20" s="82"/>
      <c r="L20" s="84"/>
      <c r="M20" s="22" t="s">
        <v>99</v>
      </c>
      <c r="O20" s="82"/>
      <c r="P20" s="22" t="s">
        <v>147</v>
      </c>
      <c r="Q20" s="84"/>
      <c r="R20" s="82"/>
      <c r="S20" s="84"/>
      <c r="T20" s="22" t="s">
        <v>180</v>
      </c>
    </row>
    <row r="21" spans="1:20" x14ac:dyDescent="0.2">
      <c r="A21" s="81" t="s">
        <v>8</v>
      </c>
      <c r="B21" s="23" t="s">
        <v>80</v>
      </c>
      <c r="C21" s="83">
        <v>8</v>
      </c>
      <c r="D21" s="85" t="s">
        <v>5</v>
      </c>
      <c r="E21" s="83">
        <v>3</v>
      </c>
      <c r="F21" s="22" t="s">
        <v>67</v>
      </c>
      <c r="H21" s="81" t="s">
        <v>8</v>
      </c>
      <c r="I21" s="22" t="s">
        <v>80</v>
      </c>
      <c r="J21" s="91">
        <v>8</v>
      </c>
      <c r="K21" s="81" t="s">
        <v>5</v>
      </c>
      <c r="L21" s="91">
        <v>5</v>
      </c>
      <c r="M21" s="22" t="s">
        <v>72</v>
      </c>
      <c r="O21" s="81" t="s">
        <v>8</v>
      </c>
      <c r="P21" s="22" t="s">
        <v>153</v>
      </c>
      <c r="Q21" s="91">
        <v>8</v>
      </c>
      <c r="R21" s="81" t="s">
        <v>140</v>
      </c>
      <c r="S21" s="91">
        <v>0</v>
      </c>
      <c r="T21" s="22"/>
    </row>
    <row r="22" spans="1:20" x14ac:dyDescent="0.2">
      <c r="A22" s="82"/>
      <c r="B22" s="23" t="s">
        <v>82</v>
      </c>
      <c r="C22" s="84"/>
      <c r="D22" s="86"/>
      <c r="E22" s="84"/>
      <c r="F22" s="22" t="s">
        <v>65</v>
      </c>
      <c r="H22" s="82"/>
      <c r="I22" s="22" t="s">
        <v>82</v>
      </c>
      <c r="J22" s="92"/>
      <c r="K22" s="82"/>
      <c r="L22" s="92"/>
      <c r="M22" s="22" t="s">
        <v>79</v>
      </c>
      <c r="O22" s="82"/>
      <c r="P22" s="22" t="s">
        <v>221</v>
      </c>
      <c r="Q22" s="92"/>
      <c r="R22" s="82"/>
      <c r="S22" s="92"/>
      <c r="T22" s="22"/>
    </row>
    <row r="23" spans="1:20" ht="26.25" customHeight="1" x14ac:dyDescent="0.2">
      <c r="A23" s="21" t="s">
        <v>7</v>
      </c>
      <c r="B23" s="23" t="s">
        <v>84</v>
      </c>
      <c r="C23" s="23">
        <v>8</v>
      </c>
      <c r="D23" s="24" t="s">
        <v>5</v>
      </c>
      <c r="E23" s="23">
        <v>1</v>
      </c>
      <c r="F23" s="22" t="s">
        <v>75</v>
      </c>
      <c r="H23" s="21" t="s">
        <v>7</v>
      </c>
      <c r="I23" s="22" t="s">
        <v>86</v>
      </c>
      <c r="J23" s="23">
        <v>8</v>
      </c>
      <c r="K23" s="21" t="s">
        <v>5</v>
      </c>
      <c r="L23" s="23">
        <v>3</v>
      </c>
      <c r="M23" s="22" t="s">
        <v>66</v>
      </c>
      <c r="O23" s="21" t="s">
        <v>7</v>
      </c>
      <c r="P23" s="22" t="s">
        <v>147</v>
      </c>
      <c r="Q23" s="23">
        <v>3</v>
      </c>
      <c r="R23" s="21" t="s">
        <v>5</v>
      </c>
      <c r="S23" s="23">
        <v>8</v>
      </c>
      <c r="T23" s="22" t="s">
        <v>206</v>
      </c>
    </row>
    <row r="24" spans="1:20" ht="27" customHeight="1" x14ac:dyDescent="0.2">
      <c r="A24" s="21" t="s">
        <v>6</v>
      </c>
      <c r="B24" s="23" t="s">
        <v>86</v>
      </c>
      <c r="C24" s="23">
        <v>8</v>
      </c>
      <c r="D24" s="24" t="s">
        <v>5</v>
      </c>
      <c r="E24" s="23">
        <v>2</v>
      </c>
      <c r="F24" s="22" t="s">
        <v>108</v>
      </c>
      <c r="H24" s="21" t="s">
        <v>6</v>
      </c>
      <c r="I24" s="22" t="s">
        <v>95</v>
      </c>
      <c r="J24" s="23">
        <v>8</v>
      </c>
      <c r="K24" s="21" t="s">
        <v>5</v>
      </c>
      <c r="L24" s="23">
        <v>0</v>
      </c>
      <c r="M24" s="22" t="s">
        <v>76</v>
      </c>
      <c r="O24" s="21" t="s">
        <v>6</v>
      </c>
      <c r="P24" s="22" t="s">
        <v>151</v>
      </c>
      <c r="Q24" s="23">
        <v>8</v>
      </c>
      <c r="R24" s="21" t="s">
        <v>5</v>
      </c>
      <c r="S24" s="23">
        <v>1</v>
      </c>
      <c r="T24" s="22" t="s">
        <v>228</v>
      </c>
    </row>
    <row r="25" spans="1:20" ht="26.25" customHeight="1" x14ac:dyDescent="0.2">
      <c r="A25" s="21"/>
      <c r="B25" s="18">
        <v>40</v>
      </c>
      <c r="C25" s="19">
        <v>5</v>
      </c>
      <c r="D25" s="20" t="s">
        <v>5</v>
      </c>
      <c r="E25" s="19">
        <v>0</v>
      </c>
      <c r="F25" s="18">
        <v>11</v>
      </c>
      <c r="H25" s="21"/>
      <c r="I25" s="18">
        <v>40</v>
      </c>
      <c r="J25" s="19">
        <v>5</v>
      </c>
      <c r="K25" s="20" t="s">
        <v>5</v>
      </c>
      <c r="L25" s="19">
        <v>0</v>
      </c>
      <c r="M25" s="18">
        <v>12</v>
      </c>
      <c r="O25" s="21"/>
      <c r="P25" s="18">
        <v>35</v>
      </c>
      <c r="Q25" s="19">
        <v>4</v>
      </c>
      <c r="R25" s="20" t="s">
        <v>5</v>
      </c>
      <c r="S25" s="19">
        <v>1</v>
      </c>
      <c r="T25" s="18">
        <v>15</v>
      </c>
    </row>
    <row r="27" spans="1:20" x14ac:dyDescent="0.2">
      <c r="B27" s="97">
        <v>45536</v>
      </c>
      <c r="C27" s="97"/>
      <c r="D27" s="93" t="s">
        <v>216</v>
      </c>
      <c r="E27" s="93"/>
      <c r="F27" s="93"/>
      <c r="I27" s="97">
        <v>45535</v>
      </c>
      <c r="J27" s="97"/>
      <c r="K27" s="93" t="s">
        <v>216</v>
      </c>
      <c r="L27" s="93"/>
      <c r="M27" s="93"/>
      <c r="P27" s="97">
        <v>45563</v>
      </c>
      <c r="Q27" s="97"/>
      <c r="R27" s="93" t="s">
        <v>243</v>
      </c>
      <c r="S27" s="93"/>
      <c r="T27" s="93"/>
    </row>
    <row r="28" spans="1:20" ht="26.25" customHeight="1" x14ac:dyDescent="0.2">
      <c r="A28" s="21"/>
      <c r="B28" s="87" t="s">
        <v>143</v>
      </c>
      <c r="C28" s="88"/>
      <c r="D28" s="60" t="s">
        <v>11</v>
      </c>
      <c r="E28" s="87" t="s">
        <v>192</v>
      </c>
      <c r="F28" s="88"/>
      <c r="G28" s="61"/>
      <c r="H28" s="60"/>
      <c r="I28" s="87" t="s">
        <v>143</v>
      </c>
      <c r="J28" s="88"/>
      <c r="K28" s="60" t="s">
        <v>11</v>
      </c>
      <c r="L28" s="87" t="s">
        <v>177</v>
      </c>
      <c r="M28" s="88"/>
      <c r="N28" s="61"/>
      <c r="O28" s="60"/>
      <c r="P28" s="87" t="s">
        <v>39</v>
      </c>
      <c r="Q28" s="88"/>
      <c r="R28" s="60" t="s">
        <v>11</v>
      </c>
      <c r="S28" s="87" t="s">
        <v>40</v>
      </c>
      <c r="T28" s="88"/>
    </row>
    <row r="29" spans="1:20" x14ac:dyDescent="0.2">
      <c r="A29" s="81" t="s">
        <v>10</v>
      </c>
      <c r="B29" s="22" t="s">
        <v>153</v>
      </c>
      <c r="C29" s="83">
        <v>8</v>
      </c>
      <c r="D29" s="85" t="s">
        <v>5</v>
      </c>
      <c r="E29" s="83">
        <v>3</v>
      </c>
      <c r="F29" s="22" t="s">
        <v>194</v>
      </c>
      <c r="H29" s="81" t="s">
        <v>10</v>
      </c>
      <c r="I29" s="22" t="s">
        <v>153</v>
      </c>
      <c r="J29" s="83">
        <v>8</v>
      </c>
      <c r="K29" s="85" t="s">
        <v>5</v>
      </c>
      <c r="L29" s="83">
        <v>2</v>
      </c>
      <c r="M29" s="22" t="s">
        <v>183</v>
      </c>
      <c r="O29" s="81" t="s">
        <v>10</v>
      </c>
      <c r="P29" s="22" t="s">
        <v>244</v>
      </c>
      <c r="Q29" s="83">
        <v>8</v>
      </c>
      <c r="R29" s="85" t="s">
        <v>5</v>
      </c>
      <c r="S29" s="83">
        <v>0</v>
      </c>
      <c r="T29" s="22" t="s">
        <v>68</v>
      </c>
    </row>
    <row r="30" spans="1:20" x14ac:dyDescent="0.2">
      <c r="A30" s="82"/>
      <c r="B30" s="22" t="s">
        <v>151</v>
      </c>
      <c r="C30" s="84"/>
      <c r="D30" s="86"/>
      <c r="E30" s="84"/>
      <c r="F30" s="22" t="s">
        <v>217</v>
      </c>
      <c r="H30" s="82"/>
      <c r="I30" s="22" t="s">
        <v>221</v>
      </c>
      <c r="J30" s="84"/>
      <c r="K30" s="86"/>
      <c r="L30" s="84"/>
      <c r="M30" s="22" t="s">
        <v>181</v>
      </c>
      <c r="O30" s="82"/>
      <c r="P30" s="22" t="s">
        <v>245</v>
      </c>
      <c r="Q30" s="84"/>
      <c r="R30" s="86"/>
      <c r="S30" s="84"/>
      <c r="T30" s="22" t="s">
        <v>97</v>
      </c>
    </row>
    <row r="31" spans="1:20" x14ac:dyDescent="0.2">
      <c r="A31" s="81" t="s">
        <v>9</v>
      </c>
      <c r="B31" s="22" t="s">
        <v>218</v>
      </c>
      <c r="C31" s="83">
        <v>8</v>
      </c>
      <c r="D31" s="85" t="s">
        <v>5</v>
      </c>
      <c r="E31" s="83">
        <v>5</v>
      </c>
      <c r="F31" s="22" t="s">
        <v>193</v>
      </c>
      <c r="H31" s="81" t="s">
        <v>9</v>
      </c>
      <c r="I31" s="22" t="s">
        <v>218</v>
      </c>
      <c r="J31" s="83">
        <v>8</v>
      </c>
      <c r="K31" s="85" t="s">
        <v>5</v>
      </c>
      <c r="L31" s="83">
        <v>2</v>
      </c>
      <c r="M31" s="22" t="s">
        <v>222</v>
      </c>
      <c r="O31" s="81" t="s">
        <v>9</v>
      </c>
      <c r="P31" s="22" t="s">
        <v>246</v>
      </c>
      <c r="Q31" s="83">
        <v>8</v>
      </c>
      <c r="R31" s="85" t="s">
        <v>5</v>
      </c>
      <c r="S31" s="83">
        <v>4</v>
      </c>
      <c r="T31" s="22" t="s">
        <v>66</v>
      </c>
    </row>
    <row r="32" spans="1:20" x14ac:dyDescent="0.2">
      <c r="A32" s="82"/>
      <c r="B32" s="22" t="s">
        <v>219</v>
      </c>
      <c r="C32" s="84"/>
      <c r="D32" s="86"/>
      <c r="E32" s="84"/>
      <c r="F32" s="22" t="s">
        <v>196</v>
      </c>
      <c r="H32" s="82"/>
      <c r="I32" s="22" t="s">
        <v>219</v>
      </c>
      <c r="J32" s="84"/>
      <c r="K32" s="86"/>
      <c r="L32" s="84"/>
      <c r="M32" s="22" t="s">
        <v>189</v>
      </c>
      <c r="O32" s="82"/>
      <c r="P32" s="22" t="s">
        <v>247</v>
      </c>
      <c r="Q32" s="84"/>
      <c r="R32" s="86"/>
      <c r="S32" s="84"/>
      <c r="T32" s="22" t="s">
        <v>76</v>
      </c>
    </row>
    <row r="33" spans="1:20" x14ac:dyDescent="0.2">
      <c r="A33" s="81" t="s">
        <v>8</v>
      </c>
      <c r="B33" s="22" t="s">
        <v>220</v>
      </c>
      <c r="C33" s="83">
        <v>4</v>
      </c>
      <c r="D33" s="85" t="s">
        <v>5</v>
      </c>
      <c r="E33" s="83">
        <v>8</v>
      </c>
      <c r="F33" s="22" t="s">
        <v>195</v>
      </c>
      <c r="H33" s="81" t="s">
        <v>8</v>
      </c>
      <c r="I33" s="22" t="s">
        <v>223</v>
      </c>
      <c r="J33" s="83">
        <v>8</v>
      </c>
      <c r="K33" s="85" t="s">
        <v>5</v>
      </c>
      <c r="L33" s="83">
        <v>2</v>
      </c>
      <c r="M33" s="22" t="s">
        <v>224</v>
      </c>
      <c r="O33" s="81" t="s">
        <v>8</v>
      </c>
      <c r="P33" s="22" t="s">
        <v>248</v>
      </c>
      <c r="Q33" s="91">
        <v>8</v>
      </c>
      <c r="R33" s="85" t="s">
        <v>5</v>
      </c>
      <c r="S33" s="83">
        <v>2</v>
      </c>
      <c r="T33" s="22" t="s">
        <v>98</v>
      </c>
    </row>
    <row r="34" spans="1:20" x14ac:dyDescent="0.2">
      <c r="A34" s="82"/>
      <c r="B34" s="22" t="s">
        <v>221</v>
      </c>
      <c r="C34" s="84"/>
      <c r="D34" s="86"/>
      <c r="E34" s="84"/>
      <c r="F34" s="22" t="s">
        <v>197</v>
      </c>
      <c r="H34" s="82"/>
      <c r="I34" s="22" t="s">
        <v>225</v>
      </c>
      <c r="J34" s="84"/>
      <c r="K34" s="86"/>
      <c r="L34" s="84"/>
      <c r="M34" s="22" t="s">
        <v>179</v>
      </c>
      <c r="O34" s="82"/>
      <c r="P34" s="22" t="s">
        <v>249</v>
      </c>
      <c r="Q34" s="92"/>
      <c r="R34" s="86"/>
      <c r="S34" s="84"/>
      <c r="T34" s="22" t="s">
        <v>79</v>
      </c>
    </row>
    <row r="35" spans="1:20" ht="26.25" customHeight="1" x14ac:dyDescent="0.2">
      <c r="A35" s="21" t="s">
        <v>7</v>
      </c>
      <c r="B35" s="22" t="s">
        <v>151</v>
      </c>
      <c r="C35" s="23">
        <v>8</v>
      </c>
      <c r="D35" s="24" t="s">
        <v>5</v>
      </c>
      <c r="E35" s="23">
        <v>0</v>
      </c>
      <c r="F35" s="22" t="s">
        <v>199</v>
      </c>
      <c r="H35" s="21" t="s">
        <v>7</v>
      </c>
      <c r="I35" s="22" t="s">
        <v>153</v>
      </c>
      <c r="J35" s="23">
        <v>8</v>
      </c>
      <c r="K35" s="24" t="s">
        <v>5</v>
      </c>
      <c r="L35" s="23">
        <v>5</v>
      </c>
      <c r="M35" s="22" t="s">
        <v>226</v>
      </c>
      <c r="O35" s="21" t="s">
        <v>7</v>
      </c>
      <c r="P35" s="22" t="s">
        <v>245</v>
      </c>
      <c r="Q35" s="23">
        <v>8</v>
      </c>
      <c r="R35" s="24" t="s">
        <v>5</v>
      </c>
      <c r="S35" s="23">
        <v>0</v>
      </c>
      <c r="T35" s="22" t="s">
        <v>64</v>
      </c>
    </row>
    <row r="36" spans="1:20" ht="27" customHeight="1" x14ac:dyDescent="0.2">
      <c r="A36" s="21" t="s">
        <v>6</v>
      </c>
      <c r="B36" s="22" t="s">
        <v>153</v>
      </c>
      <c r="C36" s="23">
        <v>8</v>
      </c>
      <c r="D36" s="24" t="s">
        <v>5</v>
      </c>
      <c r="E36" s="23">
        <v>2</v>
      </c>
      <c r="F36" s="22" t="s">
        <v>196</v>
      </c>
      <c r="H36" s="21" t="s">
        <v>6</v>
      </c>
      <c r="I36" s="22" t="s">
        <v>219</v>
      </c>
      <c r="J36" s="23">
        <v>8</v>
      </c>
      <c r="K36" s="24" t="s">
        <v>5</v>
      </c>
      <c r="L36" s="23">
        <v>0</v>
      </c>
      <c r="M36" s="22" t="s">
        <v>187</v>
      </c>
      <c r="O36" s="21" t="s">
        <v>6</v>
      </c>
      <c r="P36" s="22" t="s">
        <v>246</v>
      </c>
      <c r="Q36" s="23">
        <v>8</v>
      </c>
      <c r="R36" s="24" t="s">
        <v>5</v>
      </c>
      <c r="S36" s="23">
        <v>0</v>
      </c>
      <c r="T36" s="22" t="s">
        <v>76</v>
      </c>
    </row>
    <row r="37" spans="1:20" ht="26.25" customHeight="1" x14ac:dyDescent="0.2">
      <c r="A37" s="21"/>
      <c r="B37" s="18">
        <v>36</v>
      </c>
      <c r="C37" s="19">
        <v>4</v>
      </c>
      <c r="D37" s="20" t="s">
        <v>5</v>
      </c>
      <c r="E37" s="19">
        <v>1</v>
      </c>
      <c r="F37" s="18">
        <v>18</v>
      </c>
      <c r="H37" s="21"/>
      <c r="I37" s="18">
        <v>40</v>
      </c>
      <c r="J37" s="19">
        <v>5</v>
      </c>
      <c r="K37" s="20" t="s">
        <v>5</v>
      </c>
      <c r="L37" s="19">
        <v>0</v>
      </c>
      <c r="M37" s="18">
        <v>11</v>
      </c>
      <c r="O37" s="21"/>
      <c r="P37" s="18">
        <v>40</v>
      </c>
      <c r="Q37" s="19">
        <v>5</v>
      </c>
      <c r="R37" s="20" t="s">
        <v>5</v>
      </c>
      <c r="S37" s="19">
        <v>0</v>
      </c>
      <c r="T37" s="18">
        <v>6</v>
      </c>
    </row>
    <row r="39" spans="1:20" x14ac:dyDescent="0.2">
      <c r="B39" s="97" t="s">
        <v>174</v>
      </c>
      <c r="C39" s="97"/>
      <c r="D39" s="93" t="s">
        <v>175</v>
      </c>
      <c r="E39" s="93"/>
      <c r="F39" s="93"/>
      <c r="I39" s="97" t="s">
        <v>174</v>
      </c>
      <c r="J39" s="97"/>
      <c r="K39" s="93" t="s">
        <v>175</v>
      </c>
      <c r="L39" s="93"/>
      <c r="M39" s="93"/>
      <c r="P39" s="97" t="s">
        <v>201</v>
      </c>
      <c r="Q39" s="97"/>
      <c r="R39" s="93" t="s">
        <v>202</v>
      </c>
      <c r="S39" s="93"/>
      <c r="T39" s="93"/>
    </row>
    <row r="40" spans="1:20" ht="26.25" customHeight="1" x14ac:dyDescent="0.2">
      <c r="A40" s="21"/>
      <c r="B40" s="87" t="s">
        <v>176</v>
      </c>
      <c r="C40" s="88"/>
      <c r="D40" s="60" t="s">
        <v>11</v>
      </c>
      <c r="E40" s="87" t="s">
        <v>192</v>
      </c>
      <c r="F40" s="88"/>
      <c r="G40" s="61"/>
      <c r="H40" s="60"/>
      <c r="I40" s="87" t="s">
        <v>176</v>
      </c>
      <c r="J40" s="88"/>
      <c r="K40" s="60" t="s">
        <v>11</v>
      </c>
      <c r="L40" s="87" t="s">
        <v>177</v>
      </c>
      <c r="M40" s="88"/>
      <c r="N40" s="61"/>
      <c r="O40" s="60"/>
      <c r="P40" s="87" t="s">
        <v>176</v>
      </c>
      <c r="Q40" s="88"/>
      <c r="R40" s="60" t="s">
        <v>11</v>
      </c>
      <c r="S40" s="87" t="s">
        <v>203</v>
      </c>
      <c r="T40" s="88"/>
    </row>
    <row r="41" spans="1:20" x14ac:dyDescent="0.2">
      <c r="A41" s="81" t="s">
        <v>10</v>
      </c>
      <c r="B41" s="22" t="s">
        <v>186</v>
      </c>
      <c r="C41" s="83">
        <v>8</v>
      </c>
      <c r="D41" s="85" t="s">
        <v>5</v>
      </c>
      <c r="E41" s="83">
        <v>4</v>
      </c>
      <c r="F41" s="22" t="s">
        <v>193</v>
      </c>
      <c r="H41" s="81" t="s">
        <v>10</v>
      </c>
      <c r="I41" s="22" t="s">
        <v>178</v>
      </c>
      <c r="J41" s="83">
        <v>8</v>
      </c>
      <c r="K41" s="85" t="s">
        <v>5</v>
      </c>
      <c r="L41" s="83">
        <v>6</v>
      </c>
      <c r="M41" s="22" t="s">
        <v>179</v>
      </c>
      <c r="O41" s="81" t="s">
        <v>10</v>
      </c>
      <c r="P41" s="22" t="s">
        <v>204</v>
      </c>
      <c r="Q41" s="83">
        <v>8</v>
      </c>
      <c r="R41" s="85" t="s">
        <v>5</v>
      </c>
      <c r="S41" s="83">
        <v>5</v>
      </c>
      <c r="T41" s="22" t="s">
        <v>205</v>
      </c>
    </row>
    <row r="42" spans="1:20" x14ac:dyDescent="0.2">
      <c r="A42" s="82"/>
      <c r="B42" s="22" t="s">
        <v>188</v>
      </c>
      <c r="C42" s="84"/>
      <c r="D42" s="86"/>
      <c r="E42" s="84"/>
      <c r="F42" s="22" t="s">
        <v>194</v>
      </c>
      <c r="H42" s="82"/>
      <c r="I42" s="22" t="s">
        <v>180</v>
      </c>
      <c r="J42" s="84"/>
      <c r="K42" s="86"/>
      <c r="L42" s="84"/>
      <c r="M42" s="22" t="s">
        <v>181</v>
      </c>
      <c r="O42" s="82"/>
      <c r="P42" s="22" t="s">
        <v>206</v>
      </c>
      <c r="Q42" s="84"/>
      <c r="R42" s="86"/>
      <c r="S42" s="84"/>
      <c r="T42" s="22" t="s">
        <v>207</v>
      </c>
    </row>
    <row r="43" spans="1:20" ht="10.8" customHeight="1" x14ac:dyDescent="0.2">
      <c r="A43" s="81" t="s">
        <v>9</v>
      </c>
      <c r="B43" s="22" t="s">
        <v>178</v>
      </c>
      <c r="C43" s="83">
        <v>7</v>
      </c>
      <c r="D43" s="85" t="s">
        <v>5</v>
      </c>
      <c r="E43" s="83">
        <v>9</v>
      </c>
      <c r="F43" s="22" t="s">
        <v>195</v>
      </c>
      <c r="H43" s="81" t="s">
        <v>9</v>
      </c>
      <c r="I43" s="22" t="s">
        <v>182</v>
      </c>
      <c r="J43" s="83">
        <v>8</v>
      </c>
      <c r="K43" s="85" t="s">
        <v>5</v>
      </c>
      <c r="L43" s="83">
        <v>5</v>
      </c>
      <c r="M43" s="22" t="s">
        <v>183</v>
      </c>
      <c r="O43" s="81" t="s">
        <v>9</v>
      </c>
      <c r="P43" s="22" t="s">
        <v>180</v>
      </c>
      <c r="Q43" s="83">
        <v>8</v>
      </c>
      <c r="R43" s="85" t="s">
        <v>5</v>
      </c>
      <c r="S43" s="83">
        <v>1</v>
      </c>
      <c r="T43" s="22" t="s">
        <v>208</v>
      </c>
    </row>
    <row r="44" spans="1:20" x14ac:dyDescent="0.2">
      <c r="A44" s="82"/>
      <c r="B44" s="22" t="s">
        <v>180</v>
      </c>
      <c r="C44" s="84"/>
      <c r="D44" s="86"/>
      <c r="E44" s="84"/>
      <c r="F44" s="22" t="s">
        <v>196</v>
      </c>
      <c r="H44" s="82"/>
      <c r="I44" s="22" t="s">
        <v>184</v>
      </c>
      <c r="J44" s="84"/>
      <c r="K44" s="86"/>
      <c r="L44" s="84"/>
      <c r="M44" s="22" t="s">
        <v>185</v>
      </c>
      <c r="O44" s="82"/>
      <c r="P44" s="22" t="s">
        <v>209</v>
      </c>
      <c r="Q44" s="84"/>
      <c r="R44" s="86"/>
      <c r="S44" s="84"/>
      <c r="T44" s="22" t="s">
        <v>210</v>
      </c>
    </row>
    <row r="45" spans="1:20" x14ac:dyDescent="0.2">
      <c r="A45" s="81" t="s">
        <v>8</v>
      </c>
      <c r="B45" s="22" t="s">
        <v>182</v>
      </c>
      <c r="C45" s="83">
        <v>9</v>
      </c>
      <c r="D45" s="85" t="s">
        <v>5</v>
      </c>
      <c r="E45" s="83">
        <v>7</v>
      </c>
      <c r="F45" s="22" t="s">
        <v>197</v>
      </c>
      <c r="H45" s="81" t="s">
        <v>8</v>
      </c>
      <c r="I45" s="22" t="s">
        <v>186</v>
      </c>
      <c r="J45" s="83">
        <v>8</v>
      </c>
      <c r="K45" s="85" t="s">
        <v>5</v>
      </c>
      <c r="L45" s="83">
        <v>2</v>
      </c>
      <c r="M45" s="22" t="s">
        <v>187</v>
      </c>
      <c r="O45" s="81" t="s">
        <v>8</v>
      </c>
      <c r="P45" s="22" t="s">
        <v>188</v>
      </c>
      <c r="Q45" s="83">
        <v>8</v>
      </c>
      <c r="R45" s="85" t="s">
        <v>5</v>
      </c>
      <c r="S45" s="83">
        <v>2</v>
      </c>
      <c r="T45" s="22" t="s">
        <v>211</v>
      </c>
    </row>
    <row r="46" spans="1:20" x14ac:dyDescent="0.2">
      <c r="A46" s="82"/>
      <c r="B46" s="22" t="s">
        <v>184</v>
      </c>
      <c r="C46" s="84"/>
      <c r="D46" s="86"/>
      <c r="E46" s="84"/>
      <c r="F46" s="22" t="s">
        <v>198</v>
      </c>
      <c r="H46" s="82"/>
      <c r="I46" s="22" t="s">
        <v>188</v>
      </c>
      <c r="J46" s="84"/>
      <c r="K46" s="86"/>
      <c r="L46" s="84"/>
      <c r="M46" s="22" t="s">
        <v>189</v>
      </c>
      <c r="O46" s="82"/>
      <c r="P46" s="22" t="s">
        <v>212</v>
      </c>
      <c r="Q46" s="84"/>
      <c r="R46" s="86"/>
      <c r="S46" s="84"/>
      <c r="T46" s="22" t="s">
        <v>213</v>
      </c>
    </row>
    <row r="47" spans="1:20" ht="26.25" customHeight="1" x14ac:dyDescent="0.2">
      <c r="A47" s="21" t="s">
        <v>7</v>
      </c>
      <c r="B47" s="22" t="s">
        <v>188</v>
      </c>
      <c r="C47" s="23">
        <v>8</v>
      </c>
      <c r="D47" s="24" t="s">
        <v>5</v>
      </c>
      <c r="E47" s="23">
        <v>2</v>
      </c>
      <c r="F47" s="22" t="s">
        <v>199</v>
      </c>
      <c r="H47" s="21" t="s">
        <v>7</v>
      </c>
      <c r="I47" s="22" t="s">
        <v>180</v>
      </c>
      <c r="J47" s="23">
        <v>0</v>
      </c>
      <c r="K47" s="24" t="s">
        <v>96</v>
      </c>
      <c r="L47" s="23">
        <v>8</v>
      </c>
      <c r="M47" s="22" t="s">
        <v>190</v>
      </c>
      <c r="O47" s="21" t="s">
        <v>7</v>
      </c>
      <c r="P47" s="22" t="s">
        <v>209</v>
      </c>
      <c r="Q47" s="23">
        <v>8</v>
      </c>
      <c r="R47" s="24" t="s">
        <v>5</v>
      </c>
      <c r="S47" s="23">
        <v>1</v>
      </c>
      <c r="T47" s="22" t="s">
        <v>214</v>
      </c>
    </row>
    <row r="48" spans="1:20" ht="27" customHeight="1" x14ac:dyDescent="0.2">
      <c r="A48" s="21" t="s">
        <v>6</v>
      </c>
      <c r="B48" s="22" t="s">
        <v>186</v>
      </c>
      <c r="C48" s="23">
        <v>8</v>
      </c>
      <c r="D48" s="24" t="s">
        <v>5</v>
      </c>
      <c r="E48" s="23">
        <v>2</v>
      </c>
      <c r="F48" s="22" t="s">
        <v>200</v>
      </c>
      <c r="H48" s="21" t="s">
        <v>6</v>
      </c>
      <c r="I48" s="22" t="s">
        <v>188</v>
      </c>
      <c r="J48" s="23">
        <v>8</v>
      </c>
      <c r="K48" s="24" t="s">
        <v>5</v>
      </c>
      <c r="L48" s="23">
        <v>0</v>
      </c>
      <c r="M48" s="22" t="s">
        <v>191</v>
      </c>
      <c r="O48" s="21" t="s">
        <v>6</v>
      </c>
      <c r="P48" s="22" t="s">
        <v>206</v>
      </c>
      <c r="Q48" s="23">
        <v>8</v>
      </c>
      <c r="R48" s="24" t="s">
        <v>5</v>
      </c>
      <c r="S48" s="23">
        <v>2</v>
      </c>
      <c r="T48" s="22" t="s">
        <v>215</v>
      </c>
    </row>
    <row r="49" spans="1:20" ht="26.25" customHeight="1" x14ac:dyDescent="0.2">
      <c r="A49" s="21"/>
      <c r="B49" s="18">
        <v>40</v>
      </c>
      <c r="C49" s="19">
        <v>4</v>
      </c>
      <c r="D49" s="20" t="s">
        <v>5</v>
      </c>
      <c r="E49" s="19">
        <v>1</v>
      </c>
      <c r="F49" s="18">
        <v>24</v>
      </c>
      <c r="H49" s="21"/>
      <c r="I49" s="18">
        <v>32</v>
      </c>
      <c r="J49" s="19">
        <v>4</v>
      </c>
      <c r="K49" s="20" t="s">
        <v>5</v>
      </c>
      <c r="L49" s="19">
        <v>1</v>
      </c>
      <c r="M49" s="18">
        <v>21</v>
      </c>
      <c r="O49" s="21"/>
      <c r="P49" s="18">
        <v>40</v>
      </c>
      <c r="Q49" s="19">
        <v>5</v>
      </c>
      <c r="R49" s="20" t="s">
        <v>5</v>
      </c>
      <c r="S49" s="19">
        <v>0</v>
      </c>
      <c r="T49" s="18">
        <v>11</v>
      </c>
    </row>
    <row r="51" spans="1:20" x14ac:dyDescent="0.2">
      <c r="B51" s="89"/>
      <c r="C51" s="90"/>
      <c r="D51" s="94" t="s">
        <v>239</v>
      </c>
      <c r="E51" s="95"/>
      <c r="F51" s="96"/>
      <c r="I51" s="89"/>
      <c r="J51" s="90"/>
      <c r="K51" s="94" t="s">
        <v>239</v>
      </c>
      <c r="L51" s="95"/>
      <c r="M51" s="96"/>
      <c r="P51" s="89">
        <v>45493</v>
      </c>
      <c r="Q51" s="90"/>
      <c r="R51" s="94" t="s">
        <v>62</v>
      </c>
      <c r="S51" s="95"/>
      <c r="T51" s="96"/>
    </row>
    <row r="52" spans="1:20" ht="26.25" customHeight="1" x14ac:dyDescent="0.2">
      <c r="A52" s="21"/>
      <c r="B52" s="87" t="s">
        <v>50</v>
      </c>
      <c r="C52" s="88"/>
      <c r="D52" s="60" t="s">
        <v>11</v>
      </c>
      <c r="E52" s="87" t="s">
        <v>51</v>
      </c>
      <c r="F52" s="88"/>
      <c r="G52" s="61"/>
      <c r="H52" s="60"/>
      <c r="I52" s="87" t="s">
        <v>50</v>
      </c>
      <c r="J52" s="88"/>
      <c r="K52" s="60" t="s">
        <v>11</v>
      </c>
      <c r="L52" s="87" t="s">
        <v>40</v>
      </c>
      <c r="M52" s="88"/>
      <c r="N52" s="61"/>
      <c r="O52" s="60"/>
      <c r="P52" s="87" t="s">
        <v>51</v>
      </c>
      <c r="Q52" s="88"/>
      <c r="R52" s="60" t="s">
        <v>11</v>
      </c>
      <c r="S52" s="87" t="s">
        <v>40</v>
      </c>
      <c r="T52" s="88"/>
    </row>
    <row r="53" spans="1:20" x14ac:dyDescent="0.2">
      <c r="A53" s="81" t="s">
        <v>10</v>
      </c>
      <c r="B53" s="22" t="s">
        <v>240</v>
      </c>
      <c r="C53" s="83">
        <v>6</v>
      </c>
      <c r="D53" s="85" t="s">
        <v>5</v>
      </c>
      <c r="E53" s="83">
        <v>8</v>
      </c>
      <c r="F53" s="22" t="s">
        <v>63</v>
      </c>
      <c r="H53" s="81" t="s">
        <v>10</v>
      </c>
      <c r="I53" s="22" t="s">
        <v>242</v>
      </c>
      <c r="J53" s="83">
        <v>3</v>
      </c>
      <c r="K53" s="85" t="s">
        <v>5</v>
      </c>
      <c r="L53" s="83">
        <v>8</v>
      </c>
      <c r="M53" s="22" t="s">
        <v>66</v>
      </c>
      <c r="O53" s="81" t="s">
        <v>10</v>
      </c>
      <c r="P53" s="22" t="s">
        <v>63</v>
      </c>
      <c r="Q53" s="83">
        <v>8</v>
      </c>
      <c r="R53" s="85" t="s">
        <v>5</v>
      </c>
      <c r="S53" s="83">
        <v>6</v>
      </c>
      <c r="T53" s="22" t="s">
        <v>64</v>
      </c>
    </row>
    <row r="54" spans="1:20" ht="10.8" customHeight="1" x14ac:dyDescent="0.2">
      <c r="A54" s="82"/>
      <c r="B54" s="22" t="s">
        <v>85</v>
      </c>
      <c r="C54" s="84"/>
      <c r="D54" s="86"/>
      <c r="E54" s="84"/>
      <c r="F54" s="22" t="s">
        <v>65</v>
      </c>
      <c r="H54" s="82"/>
      <c r="I54" s="22" t="s">
        <v>85</v>
      </c>
      <c r="J54" s="84"/>
      <c r="K54" s="86"/>
      <c r="L54" s="84"/>
      <c r="M54" s="22" t="s">
        <v>97</v>
      </c>
      <c r="O54" s="82"/>
      <c r="P54" s="22" t="s">
        <v>65</v>
      </c>
      <c r="Q54" s="84"/>
      <c r="R54" s="86"/>
      <c r="S54" s="84"/>
      <c r="T54" s="22" t="s">
        <v>66</v>
      </c>
    </row>
    <row r="55" spans="1:20" x14ac:dyDescent="0.2">
      <c r="A55" s="81" t="s">
        <v>9</v>
      </c>
      <c r="B55" s="22" t="s">
        <v>91</v>
      </c>
      <c r="C55" s="83">
        <v>9</v>
      </c>
      <c r="D55" s="85" t="s">
        <v>5</v>
      </c>
      <c r="E55" s="83">
        <v>8</v>
      </c>
      <c r="F55" s="22" t="s">
        <v>77</v>
      </c>
      <c r="H55" s="81" t="s">
        <v>9</v>
      </c>
      <c r="I55" s="22" t="s">
        <v>91</v>
      </c>
      <c r="J55" s="83">
        <v>8</v>
      </c>
      <c r="K55" s="85" t="s">
        <v>5</v>
      </c>
      <c r="L55" s="83">
        <v>3</v>
      </c>
      <c r="M55" s="22" t="s">
        <v>98</v>
      </c>
      <c r="O55" s="81" t="s">
        <v>9</v>
      </c>
      <c r="P55" s="22" t="s">
        <v>67</v>
      </c>
      <c r="Q55" s="83">
        <v>3</v>
      </c>
      <c r="R55" s="85" t="s">
        <v>5</v>
      </c>
      <c r="S55" s="83">
        <v>8</v>
      </c>
      <c r="T55" s="22" t="s">
        <v>68</v>
      </c>
    </row>
    <row r="56" spans="1:20" x14ac:dyDescent="0.2">
      <c r="A56" s="82"/>
      <c r="B56" s="22" t="s">
        <v>81</v>
      </c>
      <c r="C56" s="84"/>
      <c r="D56" s="86"/>
      <c r="E56" s="84"/>
      <c r="F56" s="22" t="s">
        <v>73</v>
      </c>
      <c r="H56" s="82"/>
      <c r="I56" s="22" t="s">
        <v>87</v>
      </c>
      <c r="J56" s="84"/>
      <c r="K56" s="86"/>
      <c r="L56" s="84"/>
      <c r="M56" s="22" t="s">
        <v>99</v>
      </c>
      <c r="O56" s="82"/>
      <c r="P56" s="22" t="s">
        <v>69</v>
      </c>
      <c r="Q56" s="84"/>
      <c r="R56" s="86"/>
      <c r="S56" s="84"/>
      <c r="T56" s="22" t="s">
        <v>70</v>
      </c>
    </row>
    <row r="57" spans="1:20" ht="10.8" customHeight="1" x14ac:dyDescent="0.2">
      <c r="A57" s="81" t="s">
        <v>8</v>
      </c>
      <c r="B57" s="22" t="s">
        <v>241</v>
      </c>
      <c r="C57" s="83">
        <v>8</v>
      </c>
      <c r="D57" s="85" t="s">
        <v>5</v>
      </c>
      <c r="E57" s="83">
        <v>4</v>
      </c>
      <c r="F57" s="22" t="s">
        <v>67</v>
      </c>
      <c r="H57" s="81" t="s">
        <v>8</v>
      </c>
      <c r="I57" s="22" t="s">
        <v>93</v>
      </c>
      <c r="J57" s="83">
        <v>3</v>
      </c>
      <c r="K57" s="85" t="s">
        <v>5</v>
      </c>
      <c r="L57" s="83">
        <v>8</v>
      </c>
      <c r="M57" s="22" t="s">
        <v>72</v>
      </c>
      <c r="O57" s="81" t="s">
        <v>8</v>
      </c>
      <c r="P57" s="22" t="s">
        <v>71</v>
      </c>
      <c r="Q57" s="83">
        <v>2</v>
      </c>
      <c r="R57" s="85" t="s">
        <v>5</v>
      </c>
      <c r="S57" s="83">
        <v>8</v>
      </c>
      <c r="T57" s="22" t="s">
        <v>72</v>
      </c>
    </row>
    <row r="58" spans="1:20" x14ac:dyDescent="0.2">
      <c r="A58" s="82"/>
      <c r="B58" s="22" t="s">
        <v>242</v>
      </c>
      <c r="C58" s="84"/>
      <c r="D58" s="86"/>
      <c r="E58" s="84"/>
      <c r="F58" s="22" t="s">
        <v>69</v>
      </c>
      <c r="H58" s="82"/>
      <c r="I58" s="22" t="s">
        <v>83</v>
      </c>
      <c r="J58" s="84"/>
      <c r="K58" s="86"/>
      <c r="L58" s="84"/>
      <c r="M58" s="22" t="s">
        <v>79</v>
      </c>
      <c r="O58" s="82"/>
      <c r="P58" s="22" t="s">
        <v>73</v>
      </c>
      <c r="Q58" s="84"/>
      <c r="R58" s="86"/>
      <c r="S58" s="84"/>
      <c r="T58" s="22" t="s">
        <v>74</v>
      </c>
    </row>
    <row r="59" spans="1:20" ht="26.25" customHeight="1" x14ac:dyDescent="0.2">
      <c r="A59" s="21" t="s">
        <v>7</v>
      </c>
      <c r="B59" s="22" t="s">
        <v>83</v>
      </c>
      <c r="C59" s="23">
        <v>8</v>
      </c>
      <c r="D59" s="24" t="s">
        <v>5</v>
      </c>
      <c r="E59" s="23">
        <v>3</v>
      </c>
      <c r="F59" s="22" t="s">
        <v>75</v>
      </c>
      <c r="H59" s="21" t="s">
        <v>7</v>
      </c>
      <c r="I59" s="22" t="s">
        <v>85</v>
      </c>
      <c r="J59" s="23">
        <v>8</v>
      </c>
      <c r="K59" s="24" t="s">
        <v>5</v>
      </c>
      <c r="L59" s="23">
        <v>5</v>
      </c>
      <c r="M59" s="22" t="s">
        <v>64</v>
      </c>
      <c r="O59" s="21" t="s">
        <v>7</v>
      </c>
      <c r="P59" s="22" t="s">
        <v>75</v>
      </c>
      <c r="Q59" s="23">
        <v>2</v>
      </c>
      <c r="R59" s="24" t="s">
        <v>5</v>
      </c>
      <c r="S59" s="23">
        <v>8</v>
      </c>
      <c r="T59" s="22" t="s">
        <v>76</v>
      </c>
    </row>
    <row r="60" spans="1:20" ht="27" customHeight="1" x14ac:dyDescent="0.2">
      <c r="A60" s="21" t="s">
        <v>6</v>
      </c>
      <c r="B60" s="22" t="s">
        <v>93</v>
      </c>
      <c r="C60" s="23">
        <v>8</v>
      </c>
      <c r="D60" s="24" t="s">
        <v>5</v>
      </c>
      <c r="E60" s="23">
        <v>3</v>
      </c>
      <c r="F60" s="22" t="s">
        <v>73</v>
      </c>
      <c r="H60" s="21" t="s">
        <v>6</v>
      </c>
      <c r="I60" s="22" t="s">
        <v>87</v>
      </c>
      <c r="J60" s="23">
        <v>8</v>
      </c>
      <c r="K60" s="24" t="s">
        <v>5</v>
      </c>
      <c r="L60" s="23">
        <v>2</v>
      </c>
      <c r="M60" s="22" t="s">
        <v>76</v>
      </c>
      <c r="O60" s="21" t="s">
        <v>6</v>
      </c>
      <c r="P60" s="22" t="s">
        <v>77</v>
      </c>
      <c r="Q60" s="23">
        <v>9</v>
      </c>
      <c r="R60" s="24" t="s">
        <v>78</v>
      </c>
      <c r="S60" s="23">
        <v>8</v>
      </c>
      <c r="T60" s="22" t="s">
        <v>79</v>
      </c>
    </row>
    <row r="61" spans="1:20" ht="26.25" customHeight="1" x14ac:dyDescent="0.2">
      <c r="A61" s="21"/>
      <c r="B61" s="18">
        <v>39</v>
      </c>
      <c r="C61" s="19">
        <v>4</v>
      </c>
      <c r="D61" s="20" t="s">
        <v>5</v>
      </c>
      <c r="E61" s="19">
        <v>1</v>
      </c>
      <c r="F61" s="18">
        <v>26</v>
      </c>
      <c r="H61" s="21"/>
      <c r="I61" s="18">
        <v>30</v>
      </c>
      <c r="J61" s="19">
        <v>3</v>
      </c>
      <c r="K61" s="20" t="s">
        <v>5</v>
      </c>
      <c r="L61" s="19">
        <v>2</v>
      </c>
      <c r="M61" s="18">
        <v>26</v>
      </c>
      <c r="O61" s="21"/>
      <c r="P61" s="18">
        <v>24</v>
      </c>
      <c r="Q61" s="19">
        <v>2</v>
      </c>
      <c r="R61" s="20" t="s">
        <v>5</v>
      </c>
      <c r="S61" s="19">
        <v>3</v>
      </c>
      <c r="T61" s="18">
        <v>38</v>
      </c>
    </row>
  </sheetData>
  <mergeCells count="240"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B3:C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7:O8"/>
    <mergeCell ref="Q7:Q8"/>
    <mergeCell ref="R7:R8"/>
    <mergeCell ref="S7:S8"/>
    <mergeCell ref="P4:Q4"/>
    <mergeCell ref="S4:T4"/>
    <mergeCell ref="O5:O6"/>
    <mergeCell ref="Q5:Q6"/>
    <mergeCell ref="R5:R6"/>
    <mergeCell ref="S5:S6"/>
    <mergeCell ref="O57:O58"/>
    <mergeCell ref="Q57:Q58"/>
    <mergeCell ref="R57:R58"/>
    <mergeCell ref="S57:S58"/>
    <mergeCell ref="O55:O56"/>
    <mergeCell ref="Q55:Q56"/>
    <mergeCell ref="R55:R56"/>
    <mergeCell ref="S55:S56"/>
    <mergeCell ref="D3:F3"/>
    <mergeCell ref="D51:F51"/>
    <mergeCell ref="I51:J51"/>
    <mergeCell ref="K51:M51"/>
    <mergeCell ref="P51:Q51"/>
    <mergeCell ref="R51:T51"/>
    <mergeCell ref="P40:Q40"/>
    <mergeCell ref="S40:T40"/>
    <mergeCell ref="H45:H46"/>
    <mergeCell ref="J45:J46"/>
    <mergeCell ref="O45:O46"/>
    <mergeCell ref="Q45:Q46"/>
    <mergeCell ref="R45:R46"/>
    <mergeCell ref="K31:K32"/>
    <mergeCell ref="L31:L32"/>
    <mergeCell ref="H33:H34"/>
    <mergeCell ref="L53:L54"/>
    <mergeCell ref="L55:L56"/>
    <mergeCell ref="H57:H58"/>
    <mergeCell ref="J57:J58"/>
    <mergeCell ref="L57:L58"/>
    <mergeCell ref="H55:H56"/>
    <mergeCell ref="J55:J56"/>
    <mergeCell ref="K55:K56"/>
    <mergeCell ref="H53:H54"/>
    <mergeCell ref="J53:J54"/>
    <mergeCell ref="K53:K54"/>
    <mergeCell ref="K57:K58"/>
    <mergeCell ref="R41:R42"/>
    <mergeCell ref="S41:S42"/>
    <mergeCell ref="R43:R44"/>
    <mergeCell ref="S43:S44"/>
    <mergeCell ref="P52:Q52"/>
    <mergeCell ref="S52:T52"/>
    <mergeCell ref="O53:O54"/>
    <mergeCell ref="Q53:Q54"/>
    <mergeCell ref="R53:R54"/>
    <mergeCell ref="S53:S54"/>
    <mergeCell ref="O43:O44"/>
    <mergeCell ref="Q43:Q44"/>
    <mergeCell ref="S45:S46"/>
    <mergeCell ref="O21:O22"/>
    <mergeCell ref="Q21:Q22"/>
    <mergeCell ref="R21:R22"/>
    <mergeCell ref="S21:S22"/>
    <mergeCell ref="O19:O20"/>
    <mergeCell ref="Q19:Q20"/>
    <mergeCell ref="R19:R20"/>
    <mergeCell ref="S19:S20"/>
    <mergeCell ref="O41:O42"/>
    <mergeCell ref="Q41:Q42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29:O30"/>
    <mergeCell ref="Q29:Q30"/>
    <mergeCell ref="R29:R30"/>
    <mergeCell ref="S29:S30"/>
    <mergeCell ref="P16:Q16"/>
    <mergeCell ref="S16:T16"/>
    <mergeCell ref="O17:O18"/>
    <mergeCell ref="Q17:Q18"/>
    <mergeCell ref="R17:R18"/>
    <mergeCell ref="S17:S18"/>
    <mergeCell ref="O9:O10"/>
    <mergeCell ref="Q9:Q10"/>
    <mergeCell ref="R9:R10"/>
    <mergeCell ref="S9:S10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K9:K10"/>
    <mergeCell ref="L9:L10"/>
    <mergeCell ref="B4:C4"/>
    <mergeCell ref="E4:F4"/>
    <mergeCell ref="L16:M16"/>
    <mergeCell ref="J9:J10"/>
    <mergeCell ref="E9:E10"/>
    <mergeCell ref="D9:D10"/>
    <mergeCell ref="C9:C10"/>
    <mergeCell ref="H17:H18"/>
    <mergeCell ref="J17:J18"/>
    <mergeCell ref="K17:K18"/>
    <mergeCell ref="L17:L18"/>
    <mergeCell ref="A17:A18"/>
    <mergeCell ref="C17:C18"/>
    <mergeCell ref="D17:D18"/>
    <mergeCell ref="E17:E18"/>
    <mergeCell ref="A19:A20"/>
    <mergeCell ref="C19:C20"/>
    <mergeCell ref="K19:K20"/>
    <mergeCell ref="B16:C16"/>
    <mergeCell ref="E16:F16"/>
    <mergeCell ref="I16:J16"/>
    <mergeCell ref="L19:L20"/>
    <mergeCell ref="A21:A22"/>
    <mergeCell ref="C21:C22"/>
    <mergeCell ref="D21:D22"/>
    <mergeCell ref="E21:E22"/>
    <mergeCell ref="D19:D20"/>
    <mergeCell ref="E19:E20"/>
    <mergeCell ref="L21:L22"/>
    <mergeCell ref="K21:K22"/>
    <mergeCell ref="H21:H22"/>
    <mergeCell ref="J21:J22"/>
    <mergeCell ref="A33:A34"/>
    <mergeCell ref="C33:C34"/>
    <mergeCell ref="D33:D34"/>
    <mergeCell ref="E33:E34"/>
    <mergeCell ref="H19:H20"/>
    <mergeCell ref="J19:J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B52:C52"/>
    <mergeCell ref="E52:F52"/>
    <mergeCell ref="K45:K46"/>
    <mergeCell ref="L45:L46"/>
    <mergeCell ref="B40:C40"/>
    <mergeCell ref="D43:D44"/>
    <mergeCell ref="E43:E44"/>
    <mergeCell ref="J33:J34"/>
    <mergeCell ref="K33:K34"/>
    <mergeCell ref="L33:L34"/>
    <mergeCell ref="E40:F40"/>
    <mergeCell ref="H43:H44"/>
    <mergeCell ref="J43:J44"/>
    <mergeCell ref="I52:J52"/>
    <mergeCell ref="L52:M52"/>
    <mergeCell ref="K43:K44"/>
    <mergeCell ref="L43:L44"/>
    <mergeCell ref="I40:J40"/>
    <mergeCell ref="L40:M40"/>
    <mergeCell ref="H41:H42"/>
    <mergeCell ref="J41:J42"/>
    <mergeCell ref="K41:K42"/>
    <mergeCell ref="L41:L42"/>
    <mergeCell ref="B51:C51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</mergeCells>
  <phoneticPr fontId="1"/>
  <pageMargins left="0.93" right="0.78700000000000003" top="0.4" bottom="0.36" header="0.31" footer="0.33"/>
  <pageSetup paperSize="9" scale="8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T61"/>
  <sheetViews>
    <sheetView topLeftCell="A46" zoomScale="80" zoomScaleNormal="80" workbookViewId="0">
      <selection activeCell="T59" sqref="T59"/>
    </sheetView>
  </sheetViews>
  <sheetFormatPr defaultColWidth="6.21875" defaultRowHeight="10.8" x14ac:dyDescent="0.2"/>
  <cols>
    <col min="1" max="1" width="3" style="16" customWidth="1"/>
    <col min="2" max="2" width="9.21875" style="16" customWidth="1"/>
    <col min="3" max="3" width="2.109375" style="17" customWidth="1"/>
    <col min="4" max="4" width="3.21875" style="17" customWidth="1"/>
    <col min="5" max="5" width="2.109375" style="17" customWidth="1"/>
    <col min="6" max="6" width="9.44140625" style="16" customWidth="1"/>
    <col min="7" max="8" width="3" style="16" customWidth="1"/>
    <col min="9" max="9" width="9.21875" style="16" customWidth="1"/>
    <col min="10" max="10" width="2.109375" style="17" customWidth="1"/>
    <col min="11" max="11" width="3.33203125" style="17" customWidth="1"/>
    <col min="12" max="12" width="2.109375" style="17" customWidth="1"/>
    <col min="13" max="13" width="9.44140625" style="16" customWidth="1"/>
    <col min="14" max="15" width="3" style="16" customWidth="1"/>
    <col min="16" max="16" width="9.21875" style="16" customWidth="1"/>
    <col min="17" max="17" width="2.109375" style="17" customWidth="1"/>
    <col min="18" max="18" width="3.33203125" style="17" customWidth="1"/>
    <col min="19" max="19" width="2.109375" style="17" customWidth="1"/>
    <col min="20" max="20" width="9.44140625" style="16" customWidth="1"/>
    <col min="21" max="21" width="4.109375" style="16" customWidth="1"/>
    <col min="22" max="16384" width="6.21875" style="16"/>
  </cols>
  <sheetData>
    <row r="1" spans="1:20" ht="14.4" x14ac:dyDescent="0.2">
      <c r="A1" s="26" t="s">
        <v>37</v>
      </c>
    </row>
    <row r="2" spans="1:20" ht="10.5" customHeight="1" x14ac:dyDescent="0.2">
      <c r="A2" s="26"/>
    </row>
    <row r="3" spans="1:20" x14ac:dyDescent="0.2">
      <c r="B3" s="97">
        <v>45613</v>
      </c>
      <c r="C3" s="97"/>
      <c r="D3" s="93" t="s">
        <v>378</v>
      </c>
      <c r="E3" s="93"/>
      <c r="F3" s="93"/>
      <c r="I3" s="97">
        <v>45551</v>
      </c>
      <c r="J3" s="97"/>
      <c r="K3" s="93" t="s">
        <v>387</v>
      </c>
      <c r="L3" s="93"/>
      <c r="M3" s="93"/>
      <c r="P3" s="97">
        <v>45746</v>
      </c>
      <c r="Q3" s="97"/>
      <c r="R3" s="93" t="s">
        <v>398</v>
      </c>
      <c r="S3" s="93"/>
      <c r="T3" s="93"/>
    </row>
    <row r="4" spans="1:20" ht="26.25" customHeight="1" x14ac:dyDescent="0.2">
      <c r="A4" s="25"/>
      <c r="B4" s="87" t="s">
        <v>363</v>
      </c>
      <c r="C4" s="88"/>
      <c r="D4" s="60" t="s">
        <v>11</v>
      </c>
      <c r="E4" s="87" t="s">
        <v>379</v>
      </c>
      <c r="F4" s="88"/>
      <c r="G4" s="61"/>
      <c r="H4" s="60"/>
      <c r="I4" s="87" t="s">
        <v>363</v>
      </c>
      <c r="J4" s="88"/>
      <c r="K4" s="60" t="s">
        <v>11</v>
      </c>
      <c r="L4" s="87" t="s">
        <v>388</v>
      </c>
      <c r="M4" s="88"/>
      <c r="N4" s="61"/>
      <c r="O4" s="60"/>
      <c r="P4" s="87" t="s">
        <v>46</v>
      </c>
      <c r="Q4" s="88"/>
      <c r="R4" s="60" t="s">
        <v>11</v>
      </c>
      <c r="S4" s="87" t="s">
        <v>54</v>
      </c>
      <c r="T4" s="88"/>
    </row>
    <row r="5" spans="1:20" x14ac:dyDescent="0.2">
      <c r="A5" s="81" t="s">
        <v>25</v>
      </c>
      <c r="B5" s="22" t="s">
        <v>373</v>
      </c>
      <c r="C5" s="83">
        <v>1</v>
      </c>
      <c r="D5" s="85" t="s">
        <v>5</v>
      </c>
      <c r="E5" s="83">
        <v>8</v>
      </c>
      <c r="F5" s="22" t="s">
        <v>380</v>
      </c>
      <c r="H5" s="81" t="s">
        <v>25</v>
      </c>
      <c r="I5" s="22" t="s">
        <v>365</v>
      </c>
      <c r="J5" s="83">
        <v>8</v>
      </c>
      <c r="K5" s="85" t="s">
        <v>5</v>
      </c>
      <c r="L5" s="83">
        <v>2</v>
      </c>
      <c r="M5" s="22" t="s">
        <v>389</v>
      </c>
      <c r="O5" s="81" t="s">
        <v>25</v>
      </c>
      <c r="P5" s="22" t="s">
        <v>399</v>
      </c>
      <c r="Q5" s="83">
        <v>8</v>
      </c>
      <c r="R5" s="85" t="s">
        <v>5</v>
      </c>
      <c r="S5" s="83">
        <v>3</v>
      </c>
      <c r="T5" s="22" t="s">
        <v>340</v>
      </c>
    </row>
    <row r="6" spans="1:20" x14ac:dyDescent="0.2">
      <c r="A6" s="82"/>
      <c r="B6" s="22" t="s">
        <v>381</v>
      </c>
      <c r="C6" s="84"/>
      <c r="D6" s="86"/>
      <c r="E6" s="84"/>
      <c r="F6" s="22" t="s">
        <v>382</v>
      </c>
      <c r="H6" s="82"/>
      <c r="I6" s="22" t="s">
        <v>367</v>
      </c>
      <c r="J6" s="84"/>
      <c r="K6" s="86"/>
      <c r="L6" s="84"/>
      <c r="M6" s="22" t="s">
        <v>390</v>
      </c>
      <c r="O6" s="82"/>
      <c r="P6" s="22" t="s">
        <v>400</v>
      </c>
      <c r="Q6" s="84"/>
      <c r="R6" s="86"/>
      <c r="S6" s="84"/>
      <c r="T6" s="22" t="s">
        <v>336</v>
      </c>
    </row>
    <row r="7" spans="1:20" x14ac:dyDescent="0.2">
      <c r="A7" s="81" t="s">
        <v>24</v>
      </c>
      <c r="B7" s="22" t="s">
        <v>375</v>
      </c>
      <c r="C7" s="83">
        <v>8</v>
      </c>
      <c r="D7" s="85" t="s">
        <v>5</v>
      </c>
      <c r="E7" s="83">
        <v>5</v>
      </c>
      <c r="F7" s="22" t="s">
        <v>383</v>
      </c>
      <c r="H7" s="81" t="s">
        <v>24</v>
      </c>
      <c r="I7" s="22" t="s">
        <v>371</v>
      </c>
      <c r="J7" s="83">
        <v>8</v>
      </c>
      <c r="K7" s="85" t="s">
        <v>5</v>
      </c>
      <c r="L7" s="83">
        <v>2</v>
      </c>
      <c r="M7" s="22" t="s">
        <v>391</v>
      </c>
      <c r="O7" s="81" t="s">
        <v>24</v>
      </c>
      <c r="P7" s="22" t="s">
        <v>401</v>
      </c>
      <c r="Q7" s="83">
        <v>6</v>
      </c>
      <c r="R7" s="85" t="s">
        <v>5</v>
      </c>
      <c r="S7" s="83">
        <v>8</v>
      </c>
      <c r="T7" s="22" t="s">
        <v>338</v>
      </c>
    </row>
    <row r="8" spans="1:20" x14ac:dyDescent="0.2">
      <c r="A8" s="82"/>
      <c r="B8" s="22" t="s">
        <v>367</v>
      </c>
      <c r="C8" s="84"/>
      <c r="D8" s="86"/>
      <c r="E8" s="84"/>
      <c r="F8" s="22" t="s">
        <v>384</v>
      </c>
      <c r="H8" s="82"/>
      <c r="I8" s="22" t="s">
        <v>392</v>
      </c>
      <c r="J8" s="84"/>
      <c r="K8" s="86"/>
      <c r="L8" s="84"/>
      <c r="M8" s="22" t="s">
        <v>393</v>
      </c>
      <c r="O8" s="82"/>
      <c r="P8" s="22" t="s">
        <v>402</v>
      </c>
      <c r="Q8" s="84"/>
      <c r="R8" s="86"/>
      <c r="S8" s="84"/>
      <c r="T8" s="22" t="s">
        <v>337</v>
      </c>
    </row>
    <row r="9" spans="1:20" x14ac:dyDescent="0.2">
      <c r="A9" s="81" t="s">
        <v>23</v>
      </c>
      <c r="B9" s="22" t="s">
        <v>369</v>
      </c>
      <c r="C9" s="83">
        <v>8</v>
      </c>
      <c r="D9" s="85" t="s">
        <v>5</v>
      </c>
      <c r="E9" s="83">
        <v>6</v>
      </c>
      <c r="F9" s="22" t="s">
        <v>385</v>
      </c>
      <c r="H9" s="81" t="s">
        <v>23</v>
      </c>
      <c r="I9" s="22" t="s">
        <v>369</v>
      </c>
      <c r="J9" s="83">
        <v>3</v>
      </c>
      <c r="K9" s="85" t="s">
        <v>5</v>
      </c>
      <c r="L9" s="83">
        <v>8</v>
      </c>
      <c r="M9" s="22" t="s">
        <v>394</v>
      </c>
      <c r="O9" s="81" t="s">
        <v>23</v>
      </c>
      <c r="P9" s="22" t="s">
        <v>403</v>
      </c>
      <c r="Q9" s="83">
        <v>0</v>
      </c>
      <c r="R9" s="85" t="s">
        <v>5</v>
      </c>
      <c r="S9" s="83">
        <v>8</v>
      </c>
      <c r="T9" s="22" t="s">
        <v>341</v>
      </c>
    </row>
    <row r="10" spans="1:20" x14ac:dyDescent="0.2">
      <c r="A10" s="82"/>
      <c r="B10" s="22" t="s">
        <v>371</v>
      </c>
      <c r="C10" s="84"/>
      <c r="D10" s="86"/>
      <c r="E10" s="84"/>
      <c r="F10" s="22" t="s">
        <v>386</v>
      </c>
      <c r="H10" s="82"/>
      <c r="I10" s="22" t="s">
        <v>381</v>
      </c>
      <c r="J10" s="84"/>
      <c r="K10" s="86"/>
      <c r="L10" s="84"/>
      <c r="M10" s="22" t="s">
        <v>395</v>
      </c>
      <c r="O10" s="82"/>
      <c r="P10" s="22" t="s">
        <v>404</v>
      </c>
      <c r="Q10" s="84"/>
      <c r="R10" s="86"/>
      <c r="S10" s="84"/>
      <c r="T10" s="22" t="s">
        <v>356</v>
      </c>
    </row>
    <row r="11" spans="1:20" ht="26.25" customHeight="1" x14ac:dyDescent="0.2">
      <c r="A11" s="21" t="s">
        <v>22</v>
      </c>
      <c r="B11" s="22" t="s">
        <v>367</v>
      </c>
      <c r="C11" s="23">
        <v>8</v>
      </c>
      <c r="D11" s="24" t="s">
        <v>5</v>
      </c>
      <c r="E11" s="23">
        <v>4</v>
      </c>
      <c r="F11" s="22" t="s">
        <v>380</v>
      </c>
      <c r="H11" s="21" t="s">
        <v>22</v>
      </c>
      <c r="I11" s="22" t="s">
        <v>367</v>
      </c>
      <c r="J11" s="23">
        <v>8</v>
      </c>
      <c r="K11" s="24" t="s">
        <v>5</v>
      </c>
      <c r="L11" s="23">
        <v>1</v>
      </c>
      <c r="M11" s="22" t="s">
        <v>396</v>
      </c>
      <c r="O11" s="21" t="s">
        <v>22</v>
      </c>
      <c r="P11" s="22" t="s">
        <v>400</v>
      </c>
      <c r="Q11" s="23">
        <v>8</v>
      </c>
      <c r="R11" s="24" t="s">
        <v>5</v>
      </c>
      <c r="S11" s="23">
        <v>4</v>
      </c>
      <c r="T11" s="22" t="s">
        <v>356</v>
      </c>
    </row>
    <row r="12" spans="1:20" ht="27" customHeight="1" x14ac:dyDescent="0.2">
      <c r="A12" s="21" t="s">
        <v>21</v>
      </c>
      <c r="B12" s="22" t="s">
        <v>365</v>
      </c>
      <c r="C12" s="23">
        <v>8</v>
      </c>
      <c r="D12" s="24" t="s">
        <v>5</v>
      </c>
      <c r="E12" s="23">
        <v>3</v>
      </c>
      <c r="F12" s="22" t="s">
        <v>382</v>
      </c>
      <c r="H12" s="21" t="s">
        <v>21</v>
      </c>
      <c r="I12" s="22" t="s">
        <v>365</v>
      </c>
      <c r="J12" s="23">
        <v>5</v>
      </c>
      <c r="K12" s="24" t="s">
        <v>96</v>
      </c>
      <c r="L12" s="23">
        <v>8</v>
      </c>
      <c r="M12" s="22" t="s">
        <v>397</v>
      </c>
      <c r="O12" s="21" t="s">
        <v>21</v>
      </c>
      <c r="P12" s="22" t="s">
        <v>405</v>
      </c>
      <c r="Q12" s="23">
        <v>8</v>
      </c>
      <c r="R12" s="24" t="s">
        <v>5</v>
      </c>
      <c r="S12" s="23">
        <v>1</v>
      </c>
      <c r="T12" s="22" t="s">
        <v>337</v>
      </c>
    </row>
    <row r="13" spans="1:20" ht="26.25" customHeight="1" x14ac:dyDescent="0.2">
      <c r="A13" s="21"/>
      <c r="B13" s="18">
        <v>33</v>
      </c>
      <c r="C13" s="19">
        <v>4</v>
      </c>
      <c r="D13" s="20" t="s">
        <v>5</v>
      </c>
      <c r="E13" s="19">
        <v>1</v>
      </c>
      <c r="F13" s="18">
        <v>26</v>
      </c>
      <c r="H13" s="21"/>
      <c r="I13" s="18">
        <v>32</v>
      </c>
      <c r="J13" s="19">
        <v>3</v>
      </c>
      <c r="K13" s="20" t="s">
        <v>5</v>
      </c>
      <c r="L13" s="19">
        <v>2</v>
      </c>
      <c r="M13" s="18">
        <v>21</v>
      </c>
      <c r="O13" s="21"/>
      <c r="P13" s="18">
        <v>30</v>
      </c>
      <c r="Q13" s="19">
        <v>3</v>
      </c>
      <c r="R13" s="20" t="s">
        <v>5</v>
      </c>
      <c r="S13" s="19">
        <v>2</v>
      </c>
      <c r="T13" s="18">
        <v>24</v>
      </c>
    </row>
    <row r="15" spans="1:20" x14ac:dyDescent="0.2">
      <c r="B15" s="97">
        <v>45634</v>
      </c>
      <c r="C15" s="97"/>
      <c r="D15" s="93" t="s">
        <v>362</v>
      </c>
      <c r="E15" s="93"/>
      <c r="F15" s="93"/>
      <c r="I15" s="97">
        <v>45712</v>
      </c>
      <c r="J15" s="97"/>
      <c r="K15" s="93" t="s">
        <v>398</v>
      </c>
      <c r="L15" s="93"/>
      <c r="M15" s="93"/>
      <c r="P15" s="97">
        <v>45640</v>
      </c>
      <c r="Q15" s="97"/>
      <c r="R15" s="93" t="s">
        <v>318</v>
      </c>
      <c r="S15" s="93"/>
      <c r="T15" s="93"/>
    </row>
    <row r="16" spans="1:20" ht="26.25" customHeight="1" x14ac:dyDescent="0.2">
      <c r="A16" s="21"/>
      <c r="B16" s="87" t="s">
        <v>363</v>
      </c>
      <c r="C16" s="88"/>
      <c r="D16" s="60" t="s">
        <v>11</v>
      </c>
      <c r="E16" s="87" t="s">
        <v>364</v>
      </c>
      <c r="F16" s="88"/>
      <c r="G16" s="61"/>
      <c r="H16" s="60"/>
      <c r="I16" s="87" t="s">
        <v>46</v>
      </c>
      <c r="J16" s="88"/>
      <c r="K16" s="60" t="s">
        <v>11</v>
      </c>
      <c r="L16" s="87" t="s">
        <v>56</v>
      </c>
      <c r="M16" s="88"/>
      <c r="N16" s="61"/>
      <c r="O16" s="60"/>
      <c r="P16" s="87" t="s">
        <v>52</v>
      </c>
      <c r="Q16" s="88"/>
      <c r="R16" s="60" t="s">
        <v>11</v>
      </c>
      <c r="S16" s="87" t="s">
        <v>53</v>
      </c>
      <c r="T16" s="88"/>
    </row>
    <row r="17" spans="1:20" x14ac:dyDescent="0.2">
      <c r="A17" s="81" t="s">
        <v>25</v>
      </c>
      <c r="B17" s="22" t="s">
        <v>365</v>
      </c>
      <c r="C17" s="83">
        <v>8</v>
      </c>
      <c r="D17" s="81" t="s">
        <v>5</v>
      </c>
      <c r="E17" s="83">
        <v>6</v>
      </c>
      <c r="F17" s="22" t="s">
        <v>366</v>
      </c>
      <c r="H17" s="81" t="s">
        <v>25</v>
      </c>
      <c r="I17" s="22" t="s">
        <v>405</v>
      </c>
      <c r="J17" s="83">
        <v>8</v>
      </c>
      <c r="K17" s="81" t="s">
        <v>5</v>
      </c>
      <c r="L17" s="83">
        <v>4</v>
      </c>
      <c r="M17" s="22" t="s">
        <v>348</v>
      </c>
      <c r="O17" s="81" t="s">
        <v>25</v>
      </c>
      <c r="P17" s="22" t="s">
        <v>319</v>
      </c>
      <c r="Q17" s="83">
        <v>8</v>
      </c>
      <c r="R17" s="81" t="s">
        <v>5</v>
      </c>
      <c r="S17" s="83">
        <v>2</v>
      </c>
      <c r="T17" s="22" t="s">
        <v>320</v>
      </c>
    </row>
    <row r="18" spans="1:20" x14ac:dyDescent="0.2">
      <c r="A18" s="82"/>
      <c r="B18" s="22" t="s">
        <v>367</v>
      </c>
      <c r="C18" s="84"/>
      <c r="D18" s="82"/>
      <c r="E18" s="84"/>
      <c r="F18" s="22" t="s">
        <v>368</v>
      </c>
      <c r="H18" s="82"/>
      <c r="I18" s="22" t="s">
        <v>400</v>
      </c>
      <c r="J18" s="84"/>
      <c r="K18" s="82"/>
      <c r="L18" s="84"/>
      <c r="M18" s="22" t="s">
        <v>312</v>
      </c>
      <c r="O18" s="82"/>
      <c r="P18" s="22" t="s">
        <v>321</v>
      </c>
      <c r="Q18" s="84"/>
      <c r="R18" s="82"/>
      <c r="S18" s="84"/>
      <c r="T18" s="22" t="s">
        <v>322</v>
      </c>
    </row>
    <row r="19" spans="1:20" x14ac:dyDescent="0.2">
      <c r="A19" s="81" t="s">
        <v>24</v>
      </c>
      <c r="B19" s="22" t="s">
        <v>369</v>
      </c>
      <c r="C19" s="83">
        <v>8</v>
      </c>
      <c r="D19" s="81" t="s">
        <v>5</v>
      </c>
      <c r="E19" s="83">
        <v>2</v>
      </c>
      <c r="F19" s="22" t="s">
        <v>370</v>
      </c>
      <c r="H19" s="81" t="s">
        <v>24</v>
      </c>
      <c r="I19" s="22" t="s">
        <v>403</v>
      </c>
      <c r="J19" s="83">
        <v>8</v>
      </c>
      <c r="K19" s="81" t="s">
        <v>5</v>
      </c>
      <c r="L19" s="83">
        <v>6</v>
      </c>
      <c r="M19" s="22" t="s">
        <v>306</v>
      </c>
      <c r="O19" s="81" t="s">
        <v>24</v>
      </c>
      <c r="P19" s="22" t="s">
        <v>323</v>
      </c>
      <c r="Q19" s="83">
        <v>8</v>
      </c>
      <c r="R19" s="81" t="s">
        <v>5</v>
      </c>
      <c r="S19" s="83">
        <v>2</v>
      </c>
      <c r="T19" s="22" t="s">
        <v>324</v>
      </c>
    </row>
    <row r="20" spans="1:20" x14ac:dyDescent="0.2">
      <c r="A20" s="82"/>
      <c r="B20" s="22" t="s">
        <v>371</v>
      </c>
      <c r="C20" s="84"/>
      <c r="D20" s="82"/>
      <c r="E20" s="84"/>
      <c r="F20" s="22" t="s">
        <v>372</v>
      </c>
      <c r="H20" s="82"/>
      <c r="I20" s="22" t="s">
        <v>401</v>
      </c>
      <c r="J20" s="84"/>
      <c r="K20" s="82"/>
      <c r="L20" s="84"/>
      <c r="M20" s="22" t="s">
        <v>304</v>
      </c>
      <c r="O20" s="82"/>
      <c r="P20" s="22" t="s">
        <v>325</v>
      </c>
      <c r="Q20" s="84"/>
      <c r="R20" s="82"/>
      <c r="S20" s="84"/>
      <c r="T20" s="22" t="s">
        <v>326</v>
      </c>
    </row>
    <row r="21" spans="1:20" x14ac:dyDescent="0.2">
      <c r="A21" s="81" t="s">
        <v>23</v>
      </c>
      <c r="B21" s="22" t="s">
        <v>373</v>
      </c>
      <c r="C21" s="91">
        <v>8</v>
      </c>
      <c r="D21" s="81" t="s">
        <v>5</v>
      </c>
      <c r="E21" s="91">
        <v>5</v>
      </c>
      <c r="F21" s="22" t="s">
        <v>374</v>
      </c>
      <c r="H21" s="81" t="s">
        <v>23</v>
      </c>
      <c r="I21" s="22" t="s">
        <v>399</v>
      </c>
      <c r="J21" s="91">
        <v>8</v>
      </c>
      <c r="K21" s="81" t="s">
        <v>5</v>
      </c>
      <c r="L21" s="91">
        <v>0</v>
      </c>
      <c r="M21" s="22" t="s">
        <v>310</v>
      </c>
      <c r="O21" s="81" t="s">
        <v>23</v>
      </c>
      <c r="P21" s="22" t="s">
        <v>327</v>
      </c>
      <c r="Q21" s="91">
        <v>3</v>
      </c>
      <c r="R21" s="81" t="s">
        <v>5</v>
      </c>
      <c r="S21" s="91">
        <v>8</v>
      </c>
      <c r="T21" s="22" t="s">
        <v>328</v>
      </c>
    </row>
    <row r="22" spans="1:20" x14ac:dyDescent="0.2">
      <c r="A22" s="82"/>
      <c r="B22" s="22" t="s">
        <v>375</v>
      </c>
      <c r="C22" s="92"/>
      <c r="D22" s="82"/>
      <c r="E22" s="92"/>
      <c r="F22" s="22" t="s">
        <v>376</v>
      </c>
      <c r="H22" s="82"/>
      <c r="I22" s="22" t="s">
        <v>402</v>
      </c>
      <c r="J22" s="92"/>
      <c r="K22" s="82"/>
      <c r="L22" s="92"/>
      <c r="M22" s="22" t="s">
        <v>354</v>
      </c>
      <c r="O22" s="82"/>
      <c r="P22" s="22" t="s">
        <v>329</v>
      </c>
      <c r="Q22" s="92"/>
      <c r="R22" s="82"/>
      <c r="S22" s="92"/>
      <c r="T22" s="22" t="s">
        <v>330</v>
      </c>
    </row>
    <row r="23" spans="1:20" ht="26.25" customHeight="1" x14ac:dyDescent="0.2">
      <c r="A23" s="21" t="s">
        <v>22</v>
      </c>
      <c r="B23" s="22" t="s">
        <v>367</v>
      </c>
      <c r="C23" s="23">
        <v>8</v>
      </c>
      <c r="D23" s="21" t="s">
        <v>5</v>
      </c>
      <c r="E23" s="23">
        <v>2</v>
      </c>
      <c r="F23" s="22" t="s">
        <v>377</v>
      </c>
      <c r="H23" s="21" t="s">
        <v>22</v>
      </c>
      <c r="I23" s="22" t="s">
        <v>400</v>
      </c>
      <c r="J23" s="23">
        <v>8</v>
      </c>
      <c r="K23" s="21" t="s">
        <v>5</v>
      </c>
      <c r="L23" s="23">
        <v>2</v>
      </c>
      <c r="M23" s="22" t="s">
        <v>304</v>
      </c>
      <c r="O23" s="21" t="s">
        <v>22</v>
      </c>
      <c r="P23" s="22" t="s">
        <v>319</v>
      </c>
      <c r="Q23" s="23">
        <v>8</v>
      </c>
      <c r="R23" s="21" t="s">
        <v>5</v>
      </c>
      <c r="S23" s="23">
        <v>1</v>
      </c>
      <c r="T23" s="22" t="s">
        <v>331</v>
      </c>
    </row>
    <row r="24" spans="1:20" ht="27" customHeight="1" x14ac:dyDescent="0.2">
      <c r="A24" s="21" t="s">
        <v>21</v>
      </c>
      <c r="B24" s="22" t="s">
        <v>371</v>
      </c>
      <c r="C24" s="23">
        <v>4</v>
      </c>
      <c r="D24" s="21" t="s">
        <v>5</v>
      </c>
      <c r="E24" s="23">
        <v>8</v>
      </c>
      <c r="F24" s="22" t="s">
        <v>368</v>
      </c>
      <c r="H24" s="21" t="s">
        <v>21</v>
      </c>
      <c r="I24" s="22" t="s">
        <v>405</v>
      </c>
      <c r="J24" s="23">
        <v>8</v>
      </c>
      <c r="K24" s="21" t="s">
        <v>5</v>
      </c>
      <c r="L24" s="23">
        <v>3</v>
      </c>
      <c r="M24" s="22" t="s">
        <v>312</v>
      </c>
      <c r="O24" s="21" t="s">
        <v>21</v>
      </c>
      <c r="P24" s="22" t="s">
        <v>325</v>
      </c>
      <c r="Q24" s="23">
        <v>5</v>
      </c>
      <c r="R24" s="21" t="s">
        <v>5</v>
      </c>
      <c r="S24" s="23">
        <v>8</v>
      </c>
      <c r="T24" s="22" t="s">
        <v>332</v>
      </c>
    </row>
    <row r="25" spans="1:20" ht="26.25" customHeight="1" x14ac:dyDescent="0.2">
      <c r="A25" s="21"/>
      <c r="B25" s="18">
        <v>36</v>
      </c>
      <c r="C25" s="19">
        <v>4</v>
      </c>
      <c r="D25" s="20" t="s">
        <v>5</v>
      </c>
      <c r="E25" s="19">
        <v>1</v>
      </c>
      <c r="F25" s="18">
        <v>23</v>
      </c>
      <c r="H25" s="21"/>
      <c r="I25" s="18">
        <v>40</v>
      </c>
      <c r="J25" s="19">
        <v>5</v>
      </c>
      <c r="K25" s="20" t="s">
        <v>5</v>
      </c>
      <c r="L25" s="19">
        <v>0</v>
      </c>
      <c r="M25" s="18">
        <v>15</v>
      </c>
      <c r="O25" s="21"/>
      <c r="P25" s="18">
        <v>32</v>
      </c>
      <c r="Q25" s="19">
        <v>3</v>
      </c>
      <c r="R25" s="20" t="s">
        <v>5</v>
      </c>
      <c r="S25" s="19">
        <v>2</v>
      </c>
      <c r="T25" s="18">
        <v>21</v>
      </c>
    </row>
    <row r="27" spans="1:20" x14ac:dyDescent="0.2">
      <c r="B27" s="97">
        <v>45676</v>
      </c>
      <c r="C27" s="97"/>
      <c r="D27" s="93" t="s">
        <v>351</v>
      </c>
      <c r="E27" s="93"/>
      <c r="F27" s="93"/>
      <c r="I27" s="97">
        <v>45600</v>
      </c>
      <c r="J27" s="97"/>
      <c r="K27" s="93" t="s">
        <v>277</v>
      </c>
      <c r="L27" s="93"/>
      <c r="M27" s="93"/>
      <c r="P27" s="97">
        <v>45683</v>
      </c>
      <c r="Q27" s="97"/>
      <c r="R27" s="93" t="s">
        <v>351</v>
      </c>
      <c r="S27" s="93"/>
      <c r="T27" s="93"/>
    </row>
    <row r="28" spans="1:20" ht="26.25" customHeight="1" x14ac:dyDescent="0.2">
      <c r="A28" s="21"/>
      <c r="B28" s="87" t="s">
        <v>52</v>
      </c>
      <c r="C28" s="88"/>
      <c r="D28" s="60" t="s">
        <v>11</v>
      </c>
      <c r="E28" s="87" t="s">
        <v>54</v>
      </c>
      <c r="F28" s="88"/>
      <c r="G28" s="61"/>
      <c r="H28" s="60"/>
      <c r="I28" s="87" t="s">
        <v>278</v>
      </c>
      <c r="J28" s="88"/>
      <c r="K28" s="60" t="s">
        <v>11</v>
      </c>
      <c r="L28" s="87" t="s">
        <v>279</v>
      </c>
      <c r="M28" s="88"/>
      <c r="N28" s="61"/>
      <c r="O28" s="60"/>
      <c r="P28" s="87" t="s">
        <v>52</v>
      </c>
      <c r="Q28" s="88"/>
      <c r="R28" s="60" t="s">
        <v>11</v>
      </c>
      <c r="S28" s="87" t="s">
        <v>56</v>
      </c>
      <c r="T28" s="88"/>
    </row>
    <row r="29" spans="1:20" x14ac:dyDescent="0.2">
      <c r="A29" s="81" t="s">
        <v>25</v>
      </c>
      <c r="B29" s="22" t="s">
        <v>353</v>
      </c>
      <c r="C29" s="83">
        <v>8</v>
      </c>
      <c r="D29" s="85" t="s">
        <v>5</v>
      </c>
      <c r="E29" s="83">
        <v>4</v>
      </c>
      <c r="F29" s="22" t="s">
        <v>340</v>
      </c>
      <c r="H29" s="81" t="s">
        <v>25</v>
      </c>
      <c r="I29" s="22" t="s">
        <v>280</v>
      </c>
      <c r="J29" s="83">
        <v>8</v>
      </c>
      <c r="K29" s="85" t="s">
        <v>5</v>
      </c>
      <c r="L29" s="83">
        <v>5</v>
      </c>
      <c r="M29" s="22" t="s">
        <v>281</v>
      </c>
      <c r="O29" s="81" t="s">
        <v>25</v>
      </c>
      <c r="P29" s="22" t="s">
        <v>352</v>
      </c>
      <c r="Q29" s="83">
        <v>8</v>
      </c>
      <c r="R29" s="85" t="s">
        <v>5</v>
      </c>
      <c r="S29" s="83">
        <v>0</v>
      </c>
      <c r="T29" s="22" t="s">
        <v>304</v>
      </c>
    </row>
    <row r="30" spans="1:20" x14ac:dyDescent="0.2">
      <c r="A30" s="82"/>
      <c r="B30" s="22" t="s">
        <v>329</v>
      </c>
      <c r="C30" s="84"/>
      <c r="D30" s="86"/>
      <c r="E30" s="84"/>
      <c r="F30" s="22" t="s">
        <v>336</v>
      </c>
      <c r="H30" s="82"/>
      <c r="I30" s="22" t="s">
        <v>282</v>
      </c>
      <c r="J30" s="84"/>
      <c r="K30" s="86"/>
      <c r="L30" s="84"/>
      <c r="M30" s="22" t="s">
        <v>283</v>
      </c>
      <c r="O30" s="82"/>
      <c r="P30" s="22" t="s">
        <v>321</v>
      </c>
      <c r="Q30" s="84"/>
      <c r="R30" s="86"/>
      <c r="S30" s="84"/>
      <c r="T30" s="22" t="s">
        <v>312</v>
      </c>
    </row>
    <row r="31" spans="1:20" x14ac:dyDescent="0.2">
      <c r="A31" s="81" t="s">
        <v>24</v>
      </c>
      <c r="B31" s="22" t="s">
        <v>323</v>
      </c>
      <c r="C31" s="83">
        <v>8</v>
      </c>
      <c r="D31" s="85" t="s">
        <v>103</v>
      </c>
      <c r="E31" s="83">
        <v>9</v>
      </c>
      <c r="F31" s="22" t="s">
        <v>338</v>
      </c>
      <c r="H31" s="81" t="s">
        <v>24</v>
      </c>
      <c r="I31" s="22" t="s">
        <v>284</v>
      </c>
      <c r="J31" s="83">
        <v>8</v>
      </c>
      <c r="K31" s="85" t="s">
        <v>5</v>
      </c>
      <c r="L31" s="83">
        <v>3</v>
      </c>
      <c r="M31" s="22" t="s">
        <v>285</v>
      </c>
      <c r="O31" s="81" t="s">
        <v>24</v>
      </c>
      <c r="P31" s="22" t="s">
        <v>327</v>
      </c>
      <c r="Q31" s="83">
        <v>8</v>
      </c>
      <c r="R31" s="85" t="s">
        <v>5</v>
      </c>
      <c r="S31" s="83">
        <v>1</v>
      </c>
      <c r="T31" s="22" t="s">
        <v>306</v>
      </c>
    </row>
    <row r="32" spans="1:20" x14ac:dyDescent="0.2">
      <c r="A32" s="82"/>
      <c r="B32" s="22" t="s">
        <v>355</v>
      </c>
      <c r="C32" s="84"/>
      <c r="D32" s="86"/>
      <c r="E32" s="84"/>
      <c r="F32" s="22" t="s">
        <v>356</v>
      </c>
      <c r="H32" s="82"/>
      <c r="I32" s="22" t="s">
        <v>286</v>
      </c>
      <c r="J32" s="84"/>
      <c r="K32" s="86"/>
      <c r="L32" s="84"/>
      <c r="M32" s="22" t="s">
        <v>287</v>
      </c>
      <c r="O32" s="82"/>
      <c r="P32" s="22" t="s">
        <v>353</v>
      </c>
      <c r="Q32" s="84"/>
      <c r="R32" s="86"/>
      <c r="S32" s="84"/>
      <c r="T32" s="22" t="s">
        <v>354</v>
      </c>
    </row>
    <row r="33" spans="1:20" x14ac:dyDescent="0.2">
      <c r="A33" s="81" t="s">
        <v>23</v>
      </c>
      <c r="B33" s="22" t="s">
        <v>325</v>
      </c>
      <c r="C33" s="83">
        <v>3</v>
      </c>
      <c r="D33" s="85" t="s">
        <v>5</v>
      </c>
      <c r="E33" s="83">
        <v>8</v>
      </c>
      <c r="F33" s="22" t="s">
        <v>341</v>
      </c>
      <c r="H33" s="81" t="s">
        <v>23</v>
      </c>
      <c r="I33" s="22" t="s">
        <v>288</v>
      </c>
      <c r="J33" s="83">
        <v>8</v>
      </c>
      <c r="K33" s="85" t="s">
        <v>5</v>
      </c>
      <c r="L33" s="83">
        <v>2</v>
      </c>
      <c r="M33" s="22" t="s">
        <v>289</v>
      </c>
      <c r="O33" s="81" t="s">
        <v>23</v>
      </c>
      <c r="P33" s="22" t="s">
        <v>323</v>
      </c>
      <c r="Q33" s="91">
        <v>8</v>
      </c>
      <c r="R33" s="85" t="s">
        <v>5</v>
      </c>
      <c r="S33" s="83">
        <v>6</v>
      </c>
      <c r="T33" s="22" t="s">
        <v>310</v>
      </c>
    </row>
    <row r="34" spans="1:20" x14ac:dyDescent="0.2">
      <c r="A34" s="82"/>
      <c r="B34" s="22" t="s">
        <v>357</v>
      </c>
      <c r="C34" s="84"/>
      <c r="D34" s="86"/>
      <c r="E34" s="84"/>
      <c r="F34" s="22" t="s">
        <v>334</v>
      </c>
      <c r="H34" s="82"/>
      <c r="I34" s="22" t="s">
        <v>290</v>
      </c>
      <c r="J34" s="84"/>
      <c r="K34" s="86"/>
      <c r="L34" s="84"/>
      <c r="M34" s="22" t="s">
        <v>291</v>
      </c>
      <c r="O34" s="82"/>
      <c r="P34" s="22" t="s">
        <v>355</v>
      </c>
      <c r="Q34" s="92"/>
      <c r="R34" s="86"/>
      <c r="S34" s="84"/>
      <c r="T34" s="22" t="s">
        <v>348</v>
      </c>
    </row>
    <row r="35" spans="1:20" ht="26.25" customHeight="1" x14ac:dyDescent="0.2">
      <c r="A35" s="21" t="s">
        <v>22</v>
      </c>
      <c r="B35" s="22" t="s">
        <v>353</v>
      </c>
      <c r="C35" s="23">
        <v>2</v>
      </c>
      <c r="D35" s="24" t="s">
        <v>5</v>
      </c>
      <c r="E35" s="23">
        <v>8</v>
      </c>
      <c r="F35" s="22" t="s">
        <v>356</v>
      </c>
      <c r="H35" s="21" t="s">
        <v>22</v>
      </c>
      <c r="I35" s="22" t="s">
        <v>280</v>
      </c>
      <c r="J35" s="23">
        <v>8</v>
      </c>
      <c r="K35" s="24" t="s">
        <v>5</v>
      </c>
      <c r="L35" s="23">
        <v>0</v>
      </c>
      <c r="M35" s="22" t="s">
        <v>292</v>
      </c>
      <c r="O35" s="21" t="s">
        <v>22</v>
      </c>
      <c r="P35" s="22" t="s">
        <v>319</v>
      </c>
      <c r="Q35" s="23">
        <v>8</v>
      </c>
      <c r="R35" s="24" t="s">
        <v>5</v>
      </c>
      <c r="S35" s="23">
        <v>2</v>
      </c>
      <c r="T35" s="22" t="s">
        <v>308</v>
      </c>
    </row>
    <row r="36" spans="1:20" ht="27" customHeight="1" x14ac:dyDescent="0.2">
      <c r="A36" s="21" t="s">
        <v>21</v>
      </c>
      <c r="B36" s="22" t="s">
        <v>325</v>
      </c>
      <c r="C36" s="23">
        <v>8</v>
      </c>
      <c r="D36" s="24" t="s">
        <v>5</v>
      </c>
      <c r="E36" s="23">
        <v>6</v>
      </c>
      <c r="F36" s="22" t="s">
        <v>338</v>
      </c>
      <c r="H36" s="21" t="s">
        <v>21</v>
      </c>
      <c r="I36" s="22" t="s">
        <v>286</v>
      </c>
      <c r="J36" s="23">
        <v>8</v>
      </c>
      <c r="K36" s="24" t="s">
        <v>5</v>
      </c>
      <c r="L36" s="23">
        <v>5</v>
      </c>
      <c r="M36" s="22" t="s">
        <v>293</v>
      </c>
      <c r="O36" s="21" t="s">
        <v>21</v>
      </c>
      <c r="P36" s="22" t="s">
        <v>325</v>
      </c>
      <c r="Q36" s="23">
        <v>6</v>
      </c>
      <c r="R36" s="24" t="s">
        <v>5</v>
      </c>
      <c r="S36" s="23">
        <v>8</v>
      </c>
      <c r="T36" s="22" t="s">
        <v>304</v>
      </c>
    </row>
    <row r="37" spans="1:20" ht="26.25" customHeight="1" x14ac:dyDescent="0.2">
      <c r="A37" s="21"/>
      <c r="B37" s="18">
        <v>29</v>
      </c>
      <c r="C37" s="19">
        <v>2</v>
      </c>
      <c r="D37" s="20" t="s">
        <v>5</v>
      </c>
      <c r="E37" s="19">
        <v>3</v>
      </c>
      <c r="F37" s="18">
        <v>35</v>
      </c>
      <c r="H37" s="21"/>
      <c r="I37" s="18">
        <v>40</v>
      </c>
      <c r="J37" s="19">
        <v>5</v>
      </c>
      <c r="K37" s="20" t="s">
        <v>5</v>
      </c>
      <c r="L37" s="19">
        <v>0</v>
      </c>
      <c r="M37" s="18">
        <v>15</v>
      </c>
      <c r="O37" s="21"/>
      <c r="P37" s="18">
        <v>38</v>
      </c>
      <c r="Q37" s="19">
        <v>4</v>
      </c>
      <c r="R37" s="20" t="s">
        <v>5</v>
      </c>
      <c r="S37" s="19">
        <v>1</v>
      </c>
      <c r="T37" s="18">
        <v>17</v>
      </c>
    </row>
    <row r="39" spans="1:20" x14ac:dyDescent="0.2">
      <c r="B39" s="97">
        <v>45690</v>
      </c>
      <c r="C39" s="97"/>
      <c r="D39" s="93" t="s">
        <v>351</v>
      </c>
      <c r="E39" s="93"/>
      <c r="F39" s="93"/>
      <c r="I39" s="97">
        <v>45558</v>
      </c>
      <c r="J39" s="97"/>
      <c r="K39" s="93" t="s">
        <v>156</v>
      </c>
      <c r="L39" s="93"/>
      <c r="M39" s="93"/>
      <c r="P39" s="97">
        <v>45647</v>
      </c>
      <c r="Q39" s="97"/>
      <c r="R39" s="93" t="s">
        <v>346</v>
      </c>
      <c r="S39" s="93"/>
      <c r="T39" s="93"/>
    </row>
    <row r="40" spans="1:20" ht="26.25" customHeight="1" x14ac:dyDescent="0.2">
      <c r="A40" s="21"/>
      <c r="B40" s="87" t="s">
        <v>53</v>
      </c>
      <c r="C40" s="88"/>
      <c r="D40" s="60" t="s">
        <v>11</v>
      </c>
      <c r="E40" s="87" t="s">
        <v>54</v>
      </c>
      <c r="F40" s="88"/>
      <c r="G40" s="61"/>
      <c r="H40" s="60"/>
      <c r="I40" s="87" t="s">
        <v>157</v>
      </c>
      <c r="J40" s="88"/>
      <c r="K40" s="60" t="s">
        <v>11</v>
      </c>
      <c r="L40" s="87" t="s">
        <v>158</v>
      </c>
      <c r="M40" s="88"/>
      <c r="N40" s="61"/>
      <c r="O40" s="60"/>
      <c r="P40" s="87" t="s">
        <v>53</v>
      </c>
      <c r="Q40" s="88"/>
      <c r="R40" s="60" t="s">
        <v>11</v>
      </c>
      <c r="S40" s="87" t="s">
        <v>56</v>
      </c>
      <c r="T40" s="88"/>
    </row>
    <row r="41" spans="1:20" x14ac:dyDescent="0.2">
      <c r="A41" s="81" t="s">
        <v>25</v>
      </c>
      <c r="B41" s="22" t="s">
        <v>324</v>
      </c>
      <c r="C41" s="83">
        <v>8</v>
      </c>
      <c r="D41" s="85" t="s">
        <v>5</v>
      </c>
      <c r="E41" s="83">
        <v>1</v>
      </c>
      <c r="F41" s="22" t="s">
        <v>340</v>
      </c>
      <c r="H41" s="81" t="s">
        <v>25</v>
      </c>
      <c r="I41" s="22" t="s">
        <v>159</v>
      </c>
      <c r="J41" s="83">
        <v>8</v>
      </c>
      <c r="K41" s="85" t="s">
        <v>5</v>
      </c>
      <c r="L41" s="83">
        <v>3</v>
      </c>
      <c r="M41" s="22" t="s">
        <v>160</v>
      </c>
      <c r="O41" s="81" t="s">
        <v>25</v>
      </c>
      <c r="P41" s="22" t="s">
        <v>328</v>
      </c>
      <c r="Q41" s="83">
        <v>8</v>
      </c>
      <c r="R41" s="85" t="s">
        <v>5</v>
      </c>
      <c r="S41" s="83">
        <v>0</v>
      </c>
      <c r="T41" s="22" t="s">
        <v>310</v>
      </c>
    </row>
    <row r="42" spans="1:20" x14ac:dyDescent="0.2">
      <c r="A42" s="82"/>
      <c r="B42" s="22" t="s">
        <v>347</v>
      </c>
      <c r="C42" s="84"/>
      <c r="D42" s="86"/>
      <c r="E42" s="84"/>
      <c r="F42" s="22" t="s">
        <v>341</v>
      </c>
      <c r="H42" s="82"/>
      <c r="I42" s="22" t="s">
        <v>161</v>
      </c>
      <c r="J42" s="84"/>
      <c r="K42" s="86"/>
      <c r="L42" s="84"/>
      <c r="M42" s="22" t="s">
        <v>162</v>
      </c>
      <c r="O42" s="82"/>
      <c r="P42" s="22" t="s">
        <v>330</v>
      </c>
      <c r="Q42" s="84"/>
      <c r="R42" s="86"/>
      <c r="S42" s="84"/>
      <c r="T42" s="22" t="s">
        <v>302</v>
      </c>
    </row>
    <row r="43" spans="1:20" x14ac:dyDescent="0.2">
      <c r="A43" s="81" t="s">
        <v>24</v>
      </c>
      <c r="B43" s="22" t="s">
        <v>330</v>
      </c>
      <c r="C43" s="83">
        <v>2</v>
      </c>
      <c r="D43" s="85" t="s">
        <v>5</v>
      </c>
      <c r="E43" s="83">
        <v>8</v>
      </c>
      <c r="F43" s="22" t="s">
        <v>334</v>
      </c>
      <c r="H43" s="81" t="s">
        <v>24</v>
      </c>
      <c r="I43" s="22" t="s">
        <v>163</v>
      </c>
      <c r="J43" s="83">
        <v>8</v>
      </c>
      <c r="K43" s="85" t="s">
        <v>5</v>
      </c>
      <c r="L43" s="83">
        <v>6</v>
      </c>
      <c r="M43" s="22" t="s">
        <v>164</v>
      </c>
      <c r="O43" s="81" t="s">
        <v>24</v>
      </c>
      <c r="P43" s="22" t="s">
        <v>347</v>
      </c>
      <c r="Q43" s="83">
        <v>8</v>
      </c>
      <c r="R43" s="85" t="s">
        <v>5</v>
      </c>
      <c r="S43" s="83">
        <v>2</v>
      </c>
      <c r="T43" s="22" t="s">
        <v>348</v>
      </c>
    </row>
    <row r="44" spans="1:20" x14ac:dyDescent="0.2">
      <c r="A44" s="82"/>
      <c r="B44" s="22" t="s">
        <v>328</v>
      </c>
      <c r="C44" s="84"/>
      <c r="D44" s="86"/>
      <c r="E44" s="84"/>
      <c r="F44" s="22" t="s">
        <v>358</v>
      </c>
      <c r="H44" s="82"/>
      <c r="I44" s="22" t="s">
        <v>165</v>
      </c>
      <c r="J44" s="84"/>
      <c r="K44" s="86"/>
      <c r="L44" s="84"/>
      <c r="M44" s="22" t="s">
        <v>166</v>
      </c>
      <c r="O44" s="82"/>
      <c r="P44" s="22" t="s">
        <v>324</v>
      </c>
      <c r="Q44" s="84"/>
      <c r="R44" s="86"/>
      <c r="S44" s="84"/>
      <c r="T44" s="22" t="s">
        <v>349</v>
      </c>
    </row>
    <row r="45" spans="1:20" x14ac:dyDescent="0.2">
      <c r="A45" s="81" t="s">
        <v>23</v>
      </c>
      <c r="B45" s="22" t="s">
        <v>322</v>
      </c>
      <c r="C45" s="83">
        <v>6</v>
      </c>
      <c r="D45" s="85" t="s">
        <v>5</v>
      </c>
      <c r="E45" s="83">
        <v>8</v>
      </c>
      <c r="F45" s="22" t="s">
        <v>338</v>
      </c>
      <c r="H45" s="81" t="s">
        <v>23</v>
      </c>
      <c r="I45" s="22" t="s">
        <v>167</v>
      </c>
      <c r="J45" s="83">
        <v>8</v>
      </c>
      <c r="K45" s="85" t="s">
        <v>5</v>
      </c>
      <c r="L45" s="83">
        <v>6</v>
      </c>
      <c r="M45" s="22" t="s">
        <v>168</v>
      </c>
      <c r="O45" s="81" t="s">
        <v>23</v>
      </c>
      <c r="P45" s="22" t="s">
        <v>322</v>
      </c>
      <c r="Q45" s="83">
        <v>8</v>
      </c>
      <c r="R45" s="85" t="s">
        <v>5</v>
      </c>
      <c r="S45" s="83">
        <v>5</v>
      </c>
      <c r="T45" s="22" t="s">
        <v>306</v>
      </c>
    </row>
    <row r="46" spans="1:20" x14ac:dyDescent="0.2">
      <c r="A46" s="82"/>
      <c r="B46" s="22" t="s">
        <v>320</v>
      </c>
      <c r="C46" s="84"/>
      <c r="D46" s="86"/>
      <c r="E46" s="84"/>
      <c r="F46" s="22" t="s">
        <v>337</v>
      </c>
      <c r="H46" s="82"/>
      <c r="I46" s="22" t="s">
        <v>169</v>
      </c>
      <c r="J46" s="84"/>
      <c r="K46" s="86"/>
      <c r="L46" s="84"/>
      <c r="M46" s="22" t="s">
        <v>170</v>
      </c>
      <c r="O46" s="82"/>
      <c r="P46" s="22" t="s">
        <v>320</v>
      </c>
      <c r="Q46" s="84"/>
      <c r="R46" s="86"/>
      <c r="S46" s="84"/>
      <c r="T46" s="22" t="s">
        <v>312</v>
      </c>
    </row>
    <row r="47" spans="1:20" ht="26.25" customHeight="1" x14ac:dyDescent="0.2">
      <c r="A47" s="21" t="s">
        <v>22</v>
      </c>
      <c r="B47" s="22" t="s">
        <v>326</v>
      </c>
      <c r="C47" s="23">
        <v>5</v>
      </c>
      <c r="D47" s="24" t="s">
        <v>5</v>
      </c>
      <c r="E47" s="23">
        <v>8</v>
      </c>
      <c r="F47" s="22" t="s">
        <v>358</v>
      </c>
      <c r="H47" s="21" t="s">
        <v>22</v>
      </c>
      <c r="I47" s="22" t="s">
        <v>171</v>
      </c>
      <c r="J47" s="23">
        <v>7</v>
      </c>
      <c r="K47" s="24" t="s">
        <v>5</v>
      </c>
      <c r="L47" s="23">
        <v>9</v>
      </c>
      <c r="M47" s="22" t="s">
        <v>170</v>
      </c>
      <c r="O47" s="21" t="s">
        <v>22</v>
      </c>
      <c r="P47" s="22" t="s">
        <v>326</v>
      </c>
      <c r="Q47" s="23">
        <v>2</v>
      </c>
      <c r="R47" s="24" t="s">
        <v>5</v>
      </c>
      <c r="S47" s="23">
        <v>8</v>
      </c>
      <c r="T47" s="22" t="s">
        <v>308</v>
      </c>
    </row>
    <row r="48" spans="1:20" ht="27" customHeight="1" x14ac:dyDescent="0.2">
      <c r="A48" s="21" t="s">
        <v>21</v>
      </c>
      <c r="B48" s="22" t="s">
        <v>332</v>
      </c>
      <c r="C48" s="23">
        <v>8</v>
      </c>
      <c r="D48" s="24" t="s">
        <v>5</v>
      </c>
      <c r="E48" s="23">
        <v>4</v>
      </c>
      <c r="F48" s="22" t="s">
        <v>337</v>
      </c>
      <c r="H48" s="21" t="s">
        <v>21</v>
      </c>
      <c r="I48" s="22" t="s">
        <v>172</v>
      </c>
      <c r="J48" s="23">
        <v>8</v>
      </c>
      <c r="K48" s="24" t="s">
        <v>5</v>
      </c>
      <c r="L48" s="23">
        <v>6</v>
      </c>
      <c r="M48" s="22" t="s">
        <v>173</v>
      </c>
      <c r="O48" s="21" t="s">
        <v>21</v>
      </c>
      <c r="P48" s="22" t="s">
        <v>332</v>
      </c>
      <c r="Q48" s="23">
        <v>9</v>
      </c>
      <c r="R48" s="24" t="s">
        <v>350</v>
      </c>
      <c r="S48" s="23">
        <v>8</v>
      </c>
      <c r="T48" s="22" t="s">
        <v>304</v>
      </c>
    </row>
    <row r="49" spans="1:20" ht="26.25" customHeight="1" x14ac:dyDescent="0.2">
      <c r="A49" s="21"/>
      <c r="B49" s="18">
        <v>29</v>
      </c>
      <c r="C49" s="19">
        <v>2</v>
      </c>
      <c r="D49" s="20" t="s">
        <v>5</v>
      </c>
      <c r="E49" s="19">
        <v>3</v>
      </c>
      <c r="F49" s="18">
        <v>29</v>
      </c>
      <c r="H49" s="21"/>
      <c r="I49" s="18">
        <v>39</v>
      </c>
      <c r="J49" s="19">
        <v>4</v>
      </c>
      <c r="K49" s="20" t="s">
        <v>5</v>
      </c>
      <c r="L49" s="19">
        <v>1</v>
      </c>
      <c r="M49" s="18">
        <v>30</v>
      </c>
      <c r="O49" s="21"/>
      <c r="P49" s="18">
        <v>35</v>
      </c>
      <c r="Q49" s="19">
        <v>4</v>
      </c>
      <c r="R49" s="20" t="s">
        <v>5</v>
      </c>
      <c r="S49" s="19">
        <v>1</v>
      </c>
      <c r="T49" s="18">
        <v>23</v>
      </c>
    </row>
    <row r="51" spans="1:20" x14ac:dyDescent="0.2">
      <c r="B51" s="97">
        <v>45641</v>
      </c>
      <c r="C51" s="97"/>
      <c r="D51" s="93" t="s">
        <v>333</v>
      </c>
      <c r="E51" s="93"/>
      <c r="F51" s="93"/>
      <c r="I51" s="97">
        <v>45697</v>
      </c>
      <c r="J51" s="97"/>
      <c r="K51" s="93" t="s">
        <v>351</v>
      </c>
      <c r="L51" s="93"/>
      <c r="M51" s="93"/>
      <c r="P51" s="97">
        <v>45620</v>
      </c>
      <c r="Q51" s="97"/>
      <c r="R51" s="93" t="s">
        <v>300</v>
      </c>
      <c r="S51" s="93"/>
      <c r="T51" s="93"/>
    </row>
    <row r="52" spans="1:20" ht="26.25" customHeight="1" x14ac:dyDescent="0.2">
      <c r="A52" s="21"/>
      <c r="B52" s="87" t="s">
        <v>54</v>
      </c>
      <c r="C52" s="88"/>
      <c r="D52" s="60" t="s">
        <v>11</v>
      </c>
      <c r="E52" s="87" t="s">
        <v>55</v>
      </c>
      <c r="F52" s="88"/>
      <c r="G52" s="61"/>
      <c r="H52" s="60"/>
      <c r="I52" s="87" t="s">
        <v>54</v>
      </c>
      <c r="J52" s="88"/>
      <c r="K52" s="60" t="s">
        <v>11</v>
      </c>
      <c r="L52" s="87" t="s">
        <v>56</v>
      </c>
      <c r="M52" s="88"/>
      <c r="N52" s="61"/>
      <c r="O52" s="60"/>
      <c r="P52" s="87" t="s">
        <v>55</v>
      </c>
      <c r="Q52" s="88"/>
      <c r="R52" s="60" t="s">
        <v>11</v>
      </c>
      <c r="S52" s="87" t="s">
        <v>56</v>
      </c>
      <c r="T52" s="88"/>
    </row>
    <row r="53" spans="1:20" x14ac:dyDescent="0.2">
      <c r="A53" s="81" t="s">
        <v>25</v>
      </c>
      <c r="B53" s="22" t="s">
        <v>334</v>
      </c>
      <c r="C53" s="83">
        <v>3</v>
      </c>
      <c r="D53" s="85" t="s">
        <v>5</v>
      </c>
      <c r="E53" s="83">
        <v>8</v>
      </c>
      <c r="F53" s="22" t="s">
        <v>335</v>
      </c>
      <c r="H53" s="81" t="s">
        <v>25</v>
      </c>
      <c r="I53" s="22" t="s">
        <v>340</v>
      </c>
      <c r="J53" s="83">
        <v>8</v>
      </c>
      <c r="K53" s="85" t="s">
        <v>5</v>
      </c>
      <c r="L53" s="83">
        <v>6</v>
      </c>
      <c r="M53" s="22" t="s">
        <v>306</v>
      </c>
      <c r="O53" s="81" t="s">
        <v>25</v>
      </c>
      <c r="P53" s="22" t="s">
        <v>301</v>
      </c>
      <c r="Q53" s="83">
        <v>5</v>
      </c>
      <c r="R53" s="85" t="s">
        <v>5</v>
      </c>
      <c r="S53" s="83">
        <v>8</v>
      </c>
      <c r="T53" s="22" t="s">
        <v>302</v>
      </c>
    </row>
    <row r="54" spans="1:20" x14ac:dyDescent="0.2">
      <c r="A54" s="82"/>
      <c r="B54" s="22" t="s">
        <v>336</v>
      </c>
      <c r="C54" s="84"/>
      <c r="D54" s="86"/>
      <c r="E54" s="84"/>
      <c r="F54" s="22" t="s">
        <v>313</v>
      </c>
      <c r="H54" s="82"/>
      <c r="I54" s="22" t="s">
        <v>341</v>
      </c>
      <c r="J54" s="84"/>
      <c r="K54" s="86"/>
      <c r="L54" s="84"/>
      <c r="M54" s="22" t="s">
        <v>302</v>
      </c>
      <c r="O54" s="82"/>
      <c r="P54" s="22" t="s">
        <v>303</v>
      </c>
      <c r="Q54" s="84"/>
      <c r="R54" s="86"/>
      <c r="S54" s="84"/>
      <c r="T54" s="22" t="s">
        <v>304</v>
      </c>
    </row>
    <row r="55" spans="1:20" x14ac:dyDescent="0.2">
      <c r="A55" s="81" t="s">
        <v>24</v>
      </c>
      <c r="B55" s="22" t="s">
        <v>337</v>
      </c>
      <c r="C55" s="83">
        <v>6</v>
      </c>
      <c r="D55" s="85" t="s">
        <v>5</v>
      </c>
      <c r="E55" s="83">
        <v>8</v>
      </c>
      <c r="F55" s="22" t="s">
        <v>307</v>
      </c>
      <c r="H55" s="81" t="s">
        <v>24</v>
      </c>
      <c r="I55" s="22" t="s">
        <v>334</v>
      </c>
      <c r="J55" s="83">
        <v>8</v>
      </c>
      <c r="K55" s="85" t="s">
        <v>5</v>
      </c>
      <c r="L55" s="83">
        <v>0</v>
      </c>
      <c r="M55" s="22" t="s">
        <v>310</v>
      </c>
      <c r="O55" s="81" t="s">
        <v>24</v>
      </c>
      <c r="P55" s="22" t="s">
        <v>305</v>
      </c>
      <c r="Q55" s="83">
        <v>3</v>
      </c>
      <c r="R55" s="85" t="s">
        <v>5</v>
      </c>
      <c r="S55" s="83">
        <v>8</v>
      </c>
      <c r="T55" s="22" t="s">
        <v>306</v>
      </c>
    </row>
    <row r="56" spans="1:20" x14ac:dyDescent="0.2">
      <c r="A56" s="82"/>
      <c r="B56" s="22" t="s">
        <v>338</v>
      </c>
      <c r="C56" s="84"/>
      <c r="D56" s="86"/>
      <c r="E56" s="84"/>
      <c r="F56" s="22" t="s">
        <v>339</v>
      </c>
      <c r="H56" s="82"/>
      <c r="I56" s="22" t="s">
        <v>358</v>
      </c>
      <c r="J56" s="84"/>
      <c r="K56" s="86"/>
      <c r="L56" s="84"/>
      <c r="M56" s="22" t="s">
        <v>348</v>
      </c>
      <c r="O56" s="82"/>
      <c r="P56" s="22" t="s">
        <v>307</v>
      </c>
      <c r="Q56" s="84"/>
      <c r="R56" s="86"/>
      <c r="S56" s="84"/>
      <c r="T56" s="22" t="s">
        <v>308</v>
      </c>
    </row>
    <row r="57" spans="1:20" x14ac:dyDescent="0.2">
      <c r="A57" s="81" t="s">
        <v>23</v>
      </c>
      <c r="B57" s="22" t="s">
        <v>340</v>
      </c>
      <c r="C57" s="83">
        <v>8</v>
      </c>
      <c r="D57" s="85" t="s">
        <v>5</v>
      </c>
      <c r="E57" s="83">
        <v>2</v>
      </c>
      <c r="F57" s="22" t="s">
        <v>301</v>
      </c>
      <c r="H57" s="81" t="s">
        <v>23</v>
      </c>
      <c r="I57" s="22" t="s">
        <v>338</v>
      </c>
      <c r="J57" s="83">
        <v>8</v>
      </c>
      <c r="K57" s="85" t="s">
        <v>5</v>
      </c>
      <c r="L57" s="83">
        <v>5</v>
      </c>
      <c r="M57" s="22" t="s">
        <v>304</v>
      </c>
      <c r="O57" s="81" t="s">
        <v>23</v>
      </c>
      <c r="P57" s="22" t="s">
        <v>309</v>
      </c>
      <c r="Q57" s="83">
        <v>3</v>
      </c>
      <c r="R57" s="85" t="s">
        <v>5</v>
      </c>
      <c r="S57" s="83">
        <v>8</v>
      </c>
      <c r="T57" s="22" t="s">
        <v>310</v>
      </c>
    </row>
    <row r="58" spans="1:20" x14ac:dyDescent="0.2">
      <c r="A58" s="82"/>
      <c r="B58" s="22" t="s">
        <v>341</v>
      </c>
      <c r="C58" s="84"/>
      <c r="D58" s="86"/>
      <c r="E58" s="84"/>
      <c r="F58" s="22" t="s">
        <v>342</v>
      </c>
      <c r="H58" s="82"/>
      <c r="I58" s="22" t="s">
        <v>336</v>
      </c>
      <c r="J58" s="84"/>
      <c r="K58" s="86"/>
      <c r="L58" s="84"/>
      <c r="M58" s="22" t="s">
        <v>349</v>
      </c>
      <c r="O58" s="82"/>
      <c r="P58" s="22" t="s">
        <v>311</v>
      </c>
      <c r="Q58" s="84"/>
      <c r="R58" s="86"/>
      <c r="S58" s="84"/>
      <c r="T58" s="22" t="s">
        <v>312</v>
      </c>
    </row>
    <row r="59" spans="1:20" ht="26.25" customHeight="1" x14ac:dyDescent="0.2">
      <c r="A59" s="21" t="s">
        <v>22</v>
      </c>
      <c r="B59" s="22" t="s">
        <v>337</v>
      </c>
      <c r="C59" s="23">
        <v>2</v>
      </c>
      <c r="D59" s="24" t="s">
        <v>5</v>
      </c>
      <c r="E59" s="23">
        <v>8</v>
      </c>
      <c r="F59" s="22" t="s">
        <v>313</v>
      </c>
      <c r="H59" s="21" t="s">
        <v>22</v>
      </c>
      <c r="I59" s="22" t="s">
        <v>341</v>
      </c>
      <c r="J59" s="23">
        <v>4</v>
      </c>
      <c r="K59" s="24" t="s">
        <v>5</v>
      </c>
      <c r="L59" s="23">
        <v>8</v>
      </c>
      <c r="M59" s="22" t="s">
        <v>312</v>
      </c>
      <c r="O59" s="21" t="s">
        <v>22</v>
      </c>
      <c r="P59" s="22" t="s">
        <v>313</v>
      </c>
      <c r="Q59" s="23">
        <v>8</v>
      </c>
      <c r="R59" s="24" t="s">
        <v>5</v>
      </c>
      <c r="S59" s="23">
        <v>6</v>
      </c>
      <c r="T59" s="22" t="s">
        <v>304</v>
      </c>
    </row>
    <row r="60" spans="1:20" ht="27" customHeight="1" x14ac:dyDescent="0.2">
      <c r="A60" s="21" t="s">
        <v>21</v>
      </c>
      <c r="B60" s="22" t="s">
        <v>338</v>
      </c>
      <c r="C60" s="23">
        <v>8</v>
      </c>
      <c r="D60" s="24" t="s">
        <v>5</v>
      </c>
      <c r="E60" s="23">
        <v>4</v>
      </c>
      <c r="F60" s="22" t="s">
        <v>335</v>
      </c>
      <c r="H60" s="21" t="s">
        <v>21</v>
      </c>
      <c r="I60" s="22" t="s">
        <v>358</v>
      </c>
      <c r="J60" s="23">
        <v>2</v>
      </c>
      <c r="K60" s="24" t="s">
        <v>5</v>
      </c>
      <c r="L60" s="23">
        <v>8</v>
      </c>
      <c r="M60" s="22" t="s">
        <v>304</v>
      </c>
      <c r="O60" s="21" t="s">
        <v>21</v>
      </c>
      <c r="P60" s="22" t="s">
        <v>314</v>
      </c>
      <c r="Q60" s="23">
        <v>2</v>
      </c>
      <c r="R60" s="24" t="s">
        <v>5</v>
      </c>
      <c r="S60" s="23">
        <v>8</v>
      </c>
      <c r="T60" s="22" t="s">
        <v>308</v>
      </c>
    </row>
    <row r="61" spans="1:20" ht="26.25" customHeight="1" x14ac:dyDescent="0.2">
      <c r="A61" s="21"/>
      <c r="B61" s="18">
        <v>27</v>
      </c>
      <c r="C61" s="19">
        <v>2</v>
      </c>
      <c r="D61" s="20" t="s">
        <v>5</v>
      </c>
      <c r="E61" s="19">
        <v>3</v>
      </c>
      <c r="F61" s="18">
        <v>30</v>
      </c>
      <c r="H61" s="21"/>
      <c r="I61" s="18">
        <v>30</v>
      </c>
      <c r="J61" s="19">
        <v>3</v>
      </c>
      <c r="K61" s="20" t="s">
        <v>5</v>
      </c>
      <c r="L61" s="19">
        <v>2</v>
      </c>
      <c r="M61" s="18">
        <v>27</v>
      </c>
      <c r="O61" s="21"/>
      <c r="P61" s="18">
        <v>21</v>
      </c>
      <c r="Q61" s="19">
        <v>1</v>
      </c>
      <c r="R61" s="20" t="s">
        <v>5</v>
      </c>
      <c r="S61" s="19">
        <v>4</v>
      </c>
      <c r="T61" s="18">
        <v>38</v>
      </c>
    </row>
  </sheetData>
  <mergeCells count="240"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K31:K32"/>
    <mergeCell ref="L31:L32"/>
    <mergeCell ref="H33:H34"/>
    <mergeCell ref="J33:J34"/>
    <mergeCell ref="K33:K34"/>
    <mergeCell ref="L33:L34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9:O10"/>
    <mergeCell ref="Q9:Q10"/>
    <mergeCell ref="R9:R10"/>
    <mergeCell ref="S9:S10"/>
    <mergeCell ref="O7:O8"/>
    <mergeCell ref="Q7:Q8"/>
    <mergeCell ref="R7:R8"/>
    <mergeCell ref="S7:S8"/>
    <mergeCell ref="P4:Q4"/>
    <mergeCell ref="S4:T4"/>
    <mergeCell ref="O5:O6"/>
    <mergeCell ref="Q5:Q6"/>
    <mergeCell ref="O53:O54"/>
    <mergeCell ref="Q53:Q54"/>
    <mergeCell ref="R53:R54"/>
    <mergeCell ref="S53:S54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41:O42"/>
    <mergeCell ref="Q41:Q42"/>
    <mergeCell ref="R41:R42"/>
    <mergeCell ref="S41:S42"/>
    <mergeCell ref="P51:Q51"/>
    <mergeCell ref="R51:T51"/>
    <mergeCell ref="O57:O58"/>
    <mergeCell ref="Q57:Q58"/>
    <mergeCell ref="R57:R58"/>
    <mergeCell ref="S57:S58"/>
    <mergeCell ref="O55:O56"/>
    <mergeCell ref="Q55:Q56"/>
    <mergeCell ref="O29:O30"/>
    <mergeCell ref="Q29:Q30"/>
    <mergeCell ref="R29:R30"/>
    <mergeCell ref="S29:S30"/>
    <mergeCell ref="P40:Q40"/>
    <mergeCell ref="S40:T40"/>
    <mergeCell ref="O45:O46"/>
    <mergeCell ref="Q45:Q46"/>
    <mergeCell ref="R45:R46"/>
    <mergeCell ref="S45:S46"/>
    <mergeCell ref="O43:O44"/>
    <mergeCell ref="Q43:Q44"/>
    <mergeCell ref="R43:R44"/>
    <mergeCell ref="S43:S44"/>
    <mergeCell ref="R55:R56"/>
    <mergeCell ref="S55:S56"/>
    <mergeCell ref="P52:Q52"/>
    <mergeCell ref="S52:T52"/>
    <mergeCell ref="O21:O22"/>
    <mergeCell ref="Q21:Q22"/>
    <mergeCell ref="R21:R22"/>
    <mergeCell ref="S21:S22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R5:R6"/>
    <mergeCell ref="S5:S6"/>
    <mergeCell ref="B4:C4"/>
    <mergeCell ref="E4:F4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J9:J10"/>
    <mergeCell ref="E9:E10"/>
    <mergeCell ref="D9:D10"/>
    <mergeCell ref="C9:C10"/>
    <mergeCell ref="K17:K18"/>
    <mergeCell ref="L17:L18"/>
    <mergeCell ref="K9:K10"/>
    <mergeCell ref="L9:L10"/>
    <mergeCell ref="L21:L22"/>
    <mergeCell ref="K21:K22"/>
    <mergeCell ref="B16:C16"/>
    <mergeCell ref="E16:F16"/>
    <mergeCell ref="I16:J16"/>
    <mergeCell ref="L16:M16"/>
    <mergeCell ref="H17:H18"/>
    <mergeCell ref="J17:J18"/>
    <mergeCell ref="H21:H22"/>
    <mergeCell ref="J21:J22"/>
    <mergeCell ref="L19:L20"/>
    <mergeCell ref="A17:A18"/>
    <mergeCell ref="C17:C18"/>
    <mergeCell ref="D17:D18"/>
    <mergeCell ref="E17:E18"/>
    <mergeCell ref="A19:A20"/>
    <mergeCell ref="C19:C20"/>
    <mergeCell ref="H19:H20"/>
    <mergeCell ref="J19:J20"/>
    <mergeCell ref="K19:K20"/>
    <mergeCell ref="A21:A22"/>
    <mergeCell ref="C21:C22"/>
    <mergeCell ref="D21:D22"/>
    <mergeCell ref="E21:E22"/>
    <mergeCell ref="D19:D20"/>
    <mergeCell ref="E19:E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K45:K46"/>
    <mergeCell ref="L45:L46"/>
    <mergeCell ref="B40:C40"/>
    <mergeCell ref="J55:J56"/>
    <mergeCell ref="K55:K56"/>
    <mergeCell ref="L55:L56"/>
    <mergeCell ref="E40:F4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H45:H46"/>
    <mergeCell ref="J45:J46"/>
    <mergeCell ref="D41:D42"/>
    <mergeCell ref="E41:E42"/>
    <mergeCell ref="D51:F51"/>
    <mergeCell ref="I51:J51"/>
    <mergeCell ref="K51:M51"/>
    <mergeCell ref="A55:A56"/>
    <mergeCell ref="C55:C56"/>
    <mergeCell ref="D55:D56"/>
    <mergeCell ref="E55:E56"/>
    <mergeCell ref="A57:A58"/>
    <mergeCell ref="C57:C58"/>
    <mergeCell ref="D57:D58"/>
    <mergeCell ref="E57:E58"/>
    <mergeCell ref="H53:H54"/>
    <mergeCell ref="H57:H58"/>
    <mergeCell ref="L57:L58"/>
    <mergeCell ref="L52:M52"/>
    <mergeCell ref="K53:K54"/>
    <mergeCell ref="L53:L54"/>
    <mergeCell ref="K57:K58"/>
    <mergeCell ref="J57:J58"/>
    <mergeCell ref="I52:J52"/>
    <mergeCell ref="H55:H56"/>
    <mergeCell ref="J53:J54"/>
    <mergeCell ref="B52:C52"/>
    <mergeCell ref="E52:F52"/>
    <mergeCell ref="A33:A34"/>
    <mergeCell ref="C33:C34"/>
    <mergeCell ref="D33:D34"/>
    <mergeCell ref="E33:E34"/>
    <mergeCell ref="A41:A42"/>
    <mergeCell ref="C41:C42"/>
    <mergeCell ref="A53:A54"/>
    <mergeCell ref="C53:C54"/>
    <mergeCell ref="D53:D54"/>
    <mergeCell ref="E53:E54"/>
    <mergeCell ref="A45:A46"/>
    <mergeCell ref="C45:C46"/>
    <mergeCell ref="D45:D46"/>
    <mergeCell ref="E45:E46"/>
    <mergeCell ref="A43:A44"/>
    <mergeCell ref="C43:C44"/>
    <mergeCell ref="D43:D44"/>
    <mergeCell ref="E43:E44"/>
    <mergeCell ref="B51:C51"/>
  </mergeCells>
  <phoneticPr fontId="1"/>
  <pageMargins left="0.93" right="0.78700000000000003" top="0.4" bottom="0.36" header="0.31" footer="0.33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AE83-537E-4282-BCC8-C0857E33F07E}">
  <sheetPr codeName="Sheet7">
    <pageSetUpPr fitToPage="1"/>
  </sheetPr>
  <dimension ref="A1:T85"/>
  <sheetViews>
    <sheetView topLeftCell="A64" zoomScale="80" zoomScaleNormal="80" workbookViewId="0">
      <selection activeCell="S76" sqref="S76:T76"/>
    </sheetView>
  </sheetViews>
  <sheetFormatPr defaultColWidth="6.21875" defaultRowHeight="10.8" x14ac:dyDescent="0.2"/>
  <cols>
    <col min="1" max="1" width="3" style="16" customWidth="1"/>
    <col min="2" max="2" width="9.21875" style="16" customWidth="1"/>
    <col min="3" max="3" width="2.109375" style="17" customWidth="1"/>
    <col min="4" max="4" width="3.21875" style="17" customWidth="1"/>
    <col min="5" max="5" width="2.109375" style="17" customWidth="1"/>
    <col min="6" max="6" width="9.44140625" style="16" customWidth="1"/>
    <col min="7" max="8" width="3" style="16" customWidth="1"/>
    <col min="9" max="9" width="9.21875" style="16" customWidth="1"/>
    <col min="10" max="10" width="2.109375" style="17" customWidth="1"/>
    <col min="11" max="11" width="3.33203125" style="17" customWidth="1"/>
    <col min="12" max="12" width="2.109375" style="17" customWidth="1"/>
    <col min="13" max="13" width="9.44140625" style="16" customWidth="1"/>
    <col min="14" max="15" width="3" style="16" customWidth="1"/>
    <col min="16" max="16" width="9.21875" style="16" customWidth="1"/>
    <col min="17" max="17" width="2.109375" style="17" customWidth="1"/>
    <col min="18" max="18" width="3.33203125" style="17" customWidth="1"/>
    <col min="19" max="19" width="2.109375" style="17" customWidth="1"/>
    <col min="20" max="20" width="9.44140625" style="16" customWidth="1"/>
    <col min="21" max="21" width="4.109375" style="16" customWidth="1"/>
    <col min="22" max="16384" width="6.21875" style="16"/>
  </cols>
  <sheetData>
    <row r="1" spans="1:20" ht="14.4" x14ac:dyDescent="0.2">
      <c r="A1" s="26" t="s">
        <v>45</v>
      </c>
    </row>
    <row r="2" spans="1:20" ht="10.5" customHeight="1" x14ac:dyDescent="0.2">
      <c r="A2" s="26"/>
    </row>
    <row r="3" spans="1:20" x14ac:dyDescent="0.2">
      <c r="B3" s="97">
        <v>45648</v>
      </c>
      <c r="C3" s="97"/>
      <c r="D3" s="93" t="s">
        <v>343</v>
      </c>
      <c r="E3" s="93"/>
      <c r="F3" s="93"/>
      <c r="I3" s="97">
        <v>45612</v>
      </c>
      <c r="J3" s="97"/>
      <c r="K3" s="93" t="s">
        <v>267</v>
      </c>
      <c r="L3" s="93"/>
      <c r="M3" s="93"/>
      <c r="P3" s="97">
        <v>45551</v>
      </c>
      <c r="Q3" s="97"/>
      <c r="R3" s="93" t="s">
        <v>125</v>
      </c>
      <c r="S3" s="93"/>
      <c r="T3" s="93"/>
    </row>
    <row r="4" spans="1:20" ht="26.25" customHeight="1" x14ac:dyDescent="0.2">
      <c r="A4" s="25"/>
      <c r="B4" s="87" t="s">
        <v>47</v>
      </c>
      <c r="C4" s="88"/>
      <c r="D4" s="60" t="s">
        <v>11</v>
      </c>
      <c r="E4" s="87" t="s">
        <v>57</v>
      </c>
      <c r="F4" s="88"/>
      <c r="G4" s="61"/>
      <c r="H4" s="60"/>
      <c r="I4" s="87" t="s">
        <v>268</v>
      </c>
      <c r="J4" s="88"/>
      <c r="K4" s="60" t="s">
        <v>11</v>
      </c>
      <c r="L4" s="87" t="s">
        <v>251</v>
      </c>
      <c r="M4" s="88"/>
      <c r="N4" s="61"/>
      <c r="O4" s="60"/>
      <c r="P4" s="87" t="s">
        <v>47</v>
      </c>
      <c r="Q4" s="88"/>
      <c r="R4" s="60" t="s">
        <v>11</v>
      </c>
      <c r="S4" s="87" t="s">
        <v>59</v>
      </c>
      <c r="T4" s="88"/>
    </row>
    <row r="5" spans="1:20" x14ac:dyDescent="0.2">
      <c r="A5" s="81" t="s">
        <v>10</v>
      </c>
      <c r="B5" s="22" t="s">
        <v>344</v>
      </c>
      <c r="C5" s="83">
        <v>8</v>
      </c>
      <c r="D5" s="85" t="s">
        <v>5</v>
      </c>
      <c r="E5" s="83">
        <v>1</v>
      </c>
      <c r="F5" s="22" t="s">
        <v>234</v>
      </c>
      <c r="H5" s="81" t="s">
        <v>10</v>
      </c>
      <c r="I5" s="22" t="s">
        <v>269</v>
      </c>
      <c r="J5" s="83">
        <v>8</v>
      </c>
      <c r="K5" s="85" t="s">
        <v>5</v>
      </c>
      <c r="L5" s="83">
        <v>2</v>
      </c>
      <c r="M5" s="22" t="s">
        <v>270</v>
      </c>
      <c r="O5" s="81" t="s">
        <v>10</v>
      </c>
      <c r="P5" s="23" t="s">
        <v>126</v>
      </c>
      <c r="Q5" s="83">
        <v>8</v>
      </c>
      <c r="R5" s="85" t="s">
        <v>5</v>
      </c>
      <c r="S5" s="83">
        <v>1</v>
      </c>
      <c r="T5" s="22" t="s">
        <v>127</v>
      </c>
    </row>
    <row r="6" spans="1:20" x14ac:dyDescent="0.2">
      <c r="A6" s="82"/>
      <c r="B6" s="22" t="s">
        <v>128</v>
      </c>
      <c r="C6" s="84"/>
      <c r="D6" s="86"/>
      <c r="E6" s="84"/>
      <c r="F6" s="22" t="s">
        <v>120</v>
      </c>
      <c r="H6" s="82"/>
      <c r="I6" s="22" t="s">
        <v>271</v>
      </c>
      <c r="J6" s="84"/>
      <c r="K6" s="86"/>
      <c r="L6" s="84"/>
      <c r="M6" s="22" t="s">
        <v>255</v>
      </c>
      <c r="O6" s="82"/>
      <c r="P6" s="23" t="s">
        <v>128</v>
      </c>
      <c r="Q6" s="84"/>
      <c r="R6" s="86"/>
      <c r="S6" s="84"/>
      <c r="T6" s="22" t="s">
        <v>129</v>
      </c>
    </row>
    <row r="7" spans="1:20" x14ac:dyDescent="0.2">
      <c r="A7" s="81" t="s">
        <v>9</v>
      </c>
      <c r="B7" s="22" t="s">
        <v>134</v>
      </c>
      <c r="C7" s="83">
        <v>8</v>
      </c>
      <c r="D7" s="85" t="s">
        <v>5</v>
      </c>
      <c r="E7" s="83">
        <v>2</v>
      </c>
      <c r="F7" s="22" t="s">
        <v>122</v>
      </c>
      <c r="H7" s="81" t="s">
        <v>9</v>
      </c>
      <c r="I7" s="22" t="s">
        <v>272</v>
      </c>
      <c r="J7" s="83">
        <v>8</v>
      </c>
      <c r="K7" s="85" t="s">
        <v>5</v>
      </c>
      <c r="L7" s="83">
        <v>0</v>
      </c>
      <c r="M7" s="22" t="s">
        <v>259</v>
      </c>
      <c r="O7" s="81" t="s">
        <v>9</v>
      </c>
      <c r="P7" s="23" t="s">
        <v>130</v>
      </c>
      <c r="Q7" s="83">
        <v>8</v>
      </c>
      <c r="R7" s="85" t="s">
        <v>5</v>
      </c>
      <c r="S7" s="83">
        <v>3</v>
      </c>
      <c r="T7" s="22" t="s">
        <v>131</v>
      </c>
    </row>
    <row r="8" spans="1:20" x14ac:dyDescent="0.2">
      <c r="A8" s="82"/>
      <c r="B8" s="22" t="s">
        <v>136</v>
      </c>
      <c r="C8" s="84"/>
      <c r="D8" s="86"/>
      <c r="E8" s="84"/>
      <c r="F8" s="22" t="s">
        <v>112</v>
      </c>
      <c r="H8" s="82"/>
      <c r="I8" s="22" t="s">
        <v>273</v>
      </c>
      <c r="J8" s="84"/>
      <c r="K8" s="86"/>
      <c r="L8" s="84"/>
      <c r="M8" s="22" t="s">
        <v>257</v>
      </c>
      <c r="O8" s="82"/>
      <c r="P8" s="23" t="s">
        <v>132</v>
      </c>
      <c r="Q8" s="84"/>
      <c r="R8" s="86"/>
      <c r="S8" s="84"/>
      <c r="T8" s="22" t="s">
        <v>133</v>
      </c>
    </row>
    <row r="9" spans="1:20" x14ac:dyDescent="0.2">
      <c r="A9" s="81" t="s">
        <v>8</v>
      </c>
      <c r="B9" s="22" t="s">
        <v>345</v>
      </c>
      <c r="C9" s="83">
        <v>8</v>
      </c>
      <c r="D9" s="85" t="s">
        <v>5</v>
      </c>
      <c r="E9" s="83">
        <v>2</v>
      </c>
      <c r="F9" s="22" t="s">
        <v>116</v>
      </c>
      <c r="H9" s="81" t="s">
        <v>8</v>
      </c>
      <c r="I9" s="22" t="s">
        <v>274</v>
      </c>
      <c r="J9" s="83">
        <v>8</v>
      </c>
      <c r="K9" s="85" t="s">
        <v>5</v>
      </c>
      <c r="L9" s="83">
        <v>3</v>
      </c>
      <c r="M9" s="22" t="s">
        <v>253</v>
      </c>
      <c r="O9" s="81" t="s">
        <v>8</v>
      </c>
      <c r="P9" s="23" t="s">
        <v>134</v>
      </c>
      <c r="Q9" s="83">
        <v>8</v>
      </c>
      <c r="R9" s="85" t="s">
        <v>5</v>
      </c>
      <c r="S9" s="83">
        <v>2</v>
      </c>
      <c r="T9" s="22" t="s">
        <v>135</v>
      </c>
    </row>
    <row r="10" spans="1:20" x14ac:dyDescent="0.2">
      <c r="A10" s="82"/>
      <c r="B10" s="22" t="s">
        <v>126</v>
      </c>
      <c r="C10" s="84"/>
      <c r="D10" s="86"/>
      <c r="E10" s="84"/>
      <c r="F10" s="22" t="s">
        <v>118</v>
      </c>
      <c r="H10" s="82"/>
      <c r="I10" s="22" t="s">
        <v>275</v>
      </c>
      <c r="J10" s="84"/>
      <c r="K10" s="86"/>
      <c r="L10" s="84"/>
      <c r="M10" s="22" t="s">
        <v>276</v>
      </c>
      <c r="O10" s="82"/>
      <c r="P10" s="23" t="s">
        <v>136</v>
      </c>
      <c r="Q10" s="84"/>
      <c r="R10" s="86"/>
      <c r="S10" s="84"/>
      <c r="T10" s="22" t="s">
        <v>137</v>
      </c>
    </row>
    <row r="11" spans="1:20" ht="26.25" customHeight="1" x14ac:dyDescent="0.2">
      <c r="A11" s="21" t="s">
        <v>7</v>
      </c>
      <c r="B11" s="22" t="s">
        <v>344</v>
      </c>
      <c r="C11" s="23">
        <v>8</v>
      </c>
      <c r="D11" s="24" t="s">
        <v>5</v>
      </c>
      <c r="E11" s="23">
        <v>1</v>
      </c>
      <c r="F11" s="22" t="s">
        <v>124</v>
      </c>
      <c r="H11" s="21" t="s">
        <v>7</v>
      </c>
      <c r="I11" s="22" t="s">
        <v>272</v>
      </c>
      <c r="J11" s="23">
        <v>8</v>
      </c>
      <c r="K11" s="24" t="s">
        <v>5</v>
      </c>
      <c r="L11" s="23">
        <v>0</v>
      </c>
      <c r="M11" s="22" t="s">
        <v>263</v>
      </c>
      <c r="O11" s="21" t="s">
        <v>7</v>
      </c>
      <c r="P11" s="23" t="s">
        <v>130</v>
      </c>
      <c r="Q11" s="23">
        <v>8</v>
      </c>
      <c r="R11" s="24" t="s">
        <v>5</v>
      </c>
      <c r="S11" s="23">
        <v>2</v>
      </c>
      <c r="T11" s="22" t="s">
        <v>138</v>
      </c>
    </row>
    <row r="12" spans="1:20" ht="27" customHeight="1" x14ac:dyDescent="0.2">
      <c r="A12" s="21" t="s">
        <v>6</v>
      </c>
      <c r="B12" s="22" t="s">
        <v>130</v>
      </c>
      <c r="C12" s="23">
        <v>8</v>
      </c>
      <c r="D12" s="24" t="s">
        <v>5</v>
      </c>
      <c r="E12" s="23">
        <v>3</v>
      </c>
      <c r="F12" s="22" t="s">
        <v>122</v>
      </c>
      <c r="H12" s="21" t="s">
        <v>6</v>
      </c>
      <c r="I12" s="22" t="s">
        <v>269</v>
      </c>
      <c r="J12" s="23">
        <v>8</v>
      </c>
      <c r="K12" s="24" t="s">
        <v>5</v>
      </c>
      <c r="L12" s="23">
        <v>2</v>
      </c>
      <c r="M12" s="22" t="s">
        <v>255</v>
      </c>
      <c r="O12" s="21" t="s">
        <v>6</v>
      </c>
      <c r="P12" s="23" t="s">
        <v>128</v>
      </c>
      <c r="Q12" s="23">
        <v>8</v>
      </c>
      <c r="R12" s="24" t="s">
        <v>5</v>
      </c>
      <c r="S12" s="23">
        <v>3</v>
      </c>
      <c r="T12" s="22" t="s">
        <v>139</v>
      </c>
    </row>
    <row r="13" spans="1:20" ht="26.25" customHeight="1" x14ac:dyDescent="0.2">
      <c r="A13" s="21"/>
      <c r="B13" s="18">
        <v>40</v>
      </c>
      <c r="C13" s="19">
        <v>5</v>
      </c>
      <c r="D13" s="20" t="s">
        <v>44</v>
      </c>
      <c r="E13" s="19">
        <v>0</v>
      </c>
      <c r="F13" s="18">
        <v>9</v>
      </c>
      <c r="H13" s="21"/>
      <c r="I13" s="18">
        <v>40</v>
      </c>
      <c r="J13" s="19">
        <v>5</v>
      </c>
      <c r="K13" s="20" t="s">
        <v>266</v>
      </c>
      <c r="L13" s="19">
        <v>0</v>
      </c>
      <c r="M13" s="18">
        <v>7</v>
      </c>
      <c r="O13" s="21"/>
      <c r="P13" s="18">
        <v>40</v>
      </c>
      <c r="Q13" s="19">
        <v>5</v>
      </c>
      <c r="R13" s="20" t="s">
        <v>44</v>
      </c>
      <c r="S13" s="19">
        <v>0</v>
      </c>
      <c r="T13" s="18">
        <v>11</v>
      </c>
    </row>
    <row r="15" spans="1:20" x14ac:dyDescent="0.2">
      <c r="B15" s="97">
        <v>45697</v>
      </c>
      <c r="C15" s="97"/>
      <c r="D15" s="93" t="s">
        <v>359</v>
      </c>
      <c r="E15" s="93"/>
      <c r="F15" s="93"/>
      <c r="I15" s="97"/>
      <c r="J15" s="97"/>
      <c r="K15" s="93"/>
      <c r="L15" s="93"/>
      <c r="M15" s="93"/>
      <c r="P15" s="97"/>
      <c r="Q15" s="97"/>
      <c r="R15" s="93"/>
      <c r="S15" s="93"/>
      <c r="T15" s="93"/>
    </row>
    <row r="16" spans="1:20" ht="26.25" customHeight="1" x14ac:dyDescent="0.2">
      <c r="A16" s="21"/>
      <c r="B16" s="87" t="s">
        <v>47</v>
      </c>
      <c r="C16" s="88"/>
      <c r="D16" s="60" t="s">
        <v>11</v>
      </c>
      <c r="E16" s="87" t="s">
        <v>41</v>
      </c>
      <c r="F16" s="88"/>
      <c r="G16" s="61"/>
      <c r="H16" s="60"/>
      <c r="I16" s="87" t="str">
        <f>組み合わせ!$A$16</f>
        <v>熊本市役所</v>
      </c>
      <c r="J16" s="88"/>
      <c r="K16" s="60" t="s">
        <v>11</v>
      </c>
      <c r="L16" s="87" t="str">
        <f>組み合わせ!$A$21</f>
        <v>-</v>
      </c>
      <c r="M16" s="88"/>
      <c r="N16" s="61"/>
      <c r="O16" s="60"/>
      <c r="P16" s="87" t="str">
        <f>組み合わせ!$A$16</f>
        <v>熊本市役所</v>
      </c>
      <c r="Q16" s="88"/>
      <c r="R16" s="60" t="s">
        <v>11</v>
      </c>
      <c r="S16" s="87" t="str">
        <f>組み合わせ!$A$22</f>
        <v>-</v>
      </c>
      <c r="T16" s="88"/>
    </row>
    <row r="17" spans="1:20" x14ac:dyDescent="0.2">
      <c r="A17" s="81" t="s">
        <v>10</v>
      </c>
      <c r="B17" s="23" t="s">
        <v>360</v>
      </c>
      <c r="C17" s="83">
        <v>8</v>
      </c>
      <c r="D17" s="85" t="s">
        <v>5</v>
      </c>
      <c r="E17" s="83">
        <v>2</v>
      </c>
      <c r="F17" s="22" t="s">
        <v>123</v>
      </c>
      <c r="H17" s="81" t="s">
        <v>10</v>
      </c>
      <c r="I17" s="22"/>
      <c r="J17" s="83"/>
      <c r="K17" s="81" t="s">
        <v>5</v>
      </c>
      <c r="L17" s="83"/>
      <c r="M17" s="22"/>
      <c r="O17" s="81" t="s">
        <v>10</v>
      </c>
      <c r="P17" s="22"/>
      <c r="Q17" s="83"/>
      <c r="R17" s="81" t="s">
        <v>5</v>
      </c>
      <c r="S17" s="83"/>
      <c r="T17" s="22"/>
    </row>
    <row r="18" spans="1:20" x14ac:dyDescent="0.2">
      <c r="A18" s="82"/>
      <c r="B18" s="23" t="s">
        <v>126</v>
      </c>
      <c r="C18" s="84"/>
      <c r="D18" s="86"/>
      <c r="E18" s="84"/>
      <c r="F18" s="22" t="s">
        <v>295</v>
      </c>
      <c r="H18" s="82"/>
      <c r="I18" s="22"/>
      <c r="J18" s="84"/>
      <c r="K18" s="82"/>
      <c r="L18" s="84"/>
      <c r="M18" s="22"/>
      <c r="O18" s="82"/>
      <c r="P18" s="22"/>
      <c r="Q18" s="84"/>
      <c r="R18" s="82"/>
      <c r="S18" s="84"/>
      <c r="T18" s="22"/>
    </row>
    <row r="19" spans="1:20" x14ac:dyDescent="0.2">
      <c r="A19" s="81" t="s">
        <v>9</v>
      </c>
      <c r="B19" s="23" t="s">
        <v>345</v>
      </c>
      <c r="C19" s="83">
        <v>8</v>
      </c>
      <c r="D19" s="85" t="s">
        <v>5</v>
      </c>
      <c r="E19" s="83">
        <v>1</v>
      </c>
      <c r="F19" s="22" t="s">
        <v>121</v>
      </c>
      <c r="H19" s="81" t="s">
        <v>9</v>
      </c>
      <c r="I19" s="22"/>
      <c r="J19" s="83"/>
      <c r="K19" s="81" t="s">
        <v>5</v>
      </c>
      <c r="L19" s="83"/>
      <c r="M19" s="22"/>
      <c r="O19" s="81" t="s">
        <v>9</v>
      </c>
      <c r="P19" s="22"/>
      <c r="Q19" s="83"/>
      <c r="R19" s="81" t="s">
        <v>5</v>
      </c>
      <c r="S19" s="83"/>
      <c r="T19" s="22"/>
    </row>
    <row r="20" spans="1:20" x14ac:dyDescent="0.2">
      <c r="A20" s="82"/>
      <c r="B20" s="23" t="s">
        <v>132</v>
      </c>
      <c r="C20" s="84"/>
      <c r="D20" s="86"/>
      <c r="E20" s="84"/>
      <c r="F20" s="22" t="s">
        <v>113</v>
      </c>
      <c r="H20" s="82"/>
      <c r="I20" s="22"/>
      <c r="J20" s="84"/>
      <c r="K20" s="82"/>
      <c r="L20" s="84"/>
      <c r="M20" s="22"/>
      <c r="O20" s="82"/>
      <c r="P20" s="22"/>
      <c r="Q20" s="84"/>
      <c r="R20" s="82"/>
      <c r="S20" s="84"/>
      <c r="T20" s="22"/>
    </row>
    <row r="21" spans="1:20" x14ac:dyDescent="0.2">
      <c r="A21" s="81" t="s">
        <v>8</v>
      </c>
      <c r="B21" s="23" t="s">
        <v>134</v>
      </c>
      <c r="C21" s="83">
        <v>8</v>
      </c>
      <c r="D21" s="85" t="s">
        <v>5</v>
      </c>
      <c r="E21" s="83">
        <v>0</v>
      </c>
      <c r="F21" s="22" t="s">
        <v>119</v>
      </c>
      <c r="H21" s="81" t="s">
        <v>8</v>
      </c>
      <c r="I21" s="22"/>
      <c r="J21" s="91"/>
      <c r="K21" s="81" t="s">
        <v>5</v>
      </c>
      <c r="L21" s="91"/>
      <c r="M21" s="22"/>
      <c r="O21" s="81" t="s">
        <v>8</v>
      </c>
      <c r="P21" s="22"/>
      <c r="Q21" s="91"/>
      <c r="R21" s="81" t="s">
        <v>5</v>
      </c>
      <c r="S21" s="91"/>
      <c r="T21" s="22"/>
    </row>
    <row r="22" spans="1:20" x14ac:dyDescent="0.2">
      <c r="A22" s="82"/>
      <c r="B22" s="23" t="s">
        <v>136</v>
      </c>
      <c r="C22" s="84"/>
      <c r="D22" s="86"/>
      <c r="E22" s="84"/>
      <c r="F22" s="22" t="s">
        <v>115</v>
      </c>
      <c r="H22" s="82"/>
      <c r="I22" s="22"/>
      <c r="J22" s="92"/>
      <c r="K22" s="82"/>
      <c r="L22" s="92"/>
      <c r="M22" s="22"/>
      <c r="O22" s="82"/>
      <c r="P22" s="22"/>
      <c r="Q22" s="92"/>
      <c r="R22" s="82"/>
      <c r="S22" s="92"/>
      <c r="T22" s="22"/>
    </row>
    <row r="23" spans="1:20" ht="26.25" customHeight="1" x14ac:dyDescent="0.2">
      <c r="A23" s="21" t="s">
        <v>7</v>
      </c>
      <c r="B23" s="23" t="s">
        <v>128</v>
      </c>
      <c r="C23" s="23">
        <v>8</v>
      </c>
      <c r="D23" s="24" t="s">
        <v>5</v>
      </c>
      <c r="E23" s="23">
        <v>4</v>
      </c>
      <c r="F23" s="22" t="s">
        <v>299</v>
      </c>
      <c r="H23" s="21" t="s">
        <v>7</v>
      </c>
      <c r="I23" s="22"/>
      <c r="J23" s="23"/>
      <c r="K23" s="21" t="s">
        <v>5</v>
      </c>
      <c r="L23" s="23"/>
      <c r="M23" s="22"/>
      <c r="O23" s="21" t="s">
        <v>7</v>
      </c>
      <c r="P23" s="22"/>
      <c r="Q23" s="23"/>
      <c r="R23" s="21" t="s">
        <v>5</v>
      </c>
      <c r="S23" s="23"/>
      <c r="T23" s="22"/>
    </row>
    <row r="24" spans="1:20" ht="27" customHeight="1" x14ac:dyDescent="0.2">
      <c r="A24" s="21" t="s">
        <v>6</v>
      </c>
      <c r="B24" s="23" t="s">
        <v>132</v>
      </c>
      <c r="C24" s="23">
        <v>9</v>
      </c>
      <c r="D24" s="24" t="s">
        <v>361</v>
      </c>
      <c r="E24" s="23">
        <v>8</v>
      </c>
      <c r="F24" s="22" t="s">
        <v>117</v>
      </c>
      <c r="H24" s="21" t="s">
        <v>6</v>
      </c>
      <c r="I24" s="22"/>
      <c r="J24" s="23"/>
      <c r="K24" s="21" t="s">
        <v>5</v>
      </c>
      <c r="L24" s="23"/>
      <c r="M24" s="22"/>
      <c r="O24" s="21" t="s">
        <v>6</v>
      </c>
      <c r="P24" s="22"/>
      <c r="Q24" s="23"/>
      <c r="R24" s="21" t="s">
        <v>5</v>
      </c>
      <c r="S24" s="23"/>
      <c r="T24" s="22"/>
    </row>
    <row r="25" spans="1:20" ht="26.25" customHeight="1" x14ac:dyDescent="0.2">
      <c r="A25" s="21"/>
      <c r="B25" s="18">
        <v>41</v>
      </c>
      <c r="C25" s="19">
        <v>5</v>
      </c>
      <c r="D25" s="20" t="s">
        <v>44</v>
      </c>
      <c r="E25" s="19">
        <v>0</v>
      </c>
      <c r="F25" s="18">
        <v>15</v>
      </c>
      <c r="H25" s="21"/>
      <c r="I25" s="18"/>
      <c r="J25" s="19"/>
      <c r="K25" s="20"/>
      <c r="L25" s="19"/>
      <c r="M25" s="18"/>
      <c r="O25" s="21"/>
      <c r="P25" s="18"/>
      <c r="Q25" s="19"/>
      <c r="R25" s="20"/>
      <c r="S25" s="19"/>
      <c r="T25" s="18"/>
    </row>
    <row r="27" spans="1:20" x14ac:dyDescent="0.2">
      <c r="B27" s="97">
        <v>45564</v>
      </c>
      <c r="C27" s="97"/>
      <c r="D27" s="93" t="s">
        <v>229</v>
      </c>
      <c r="E27" s="93"/>
      <c r="F27" s="93"/>
      <c r="I27" s="97"/>
      <c r="J27" s="97"/>
      <c r="K27" s="93"/>
      <c r="L27" s="93"/>
      <c r="M27" s="93"/>
      <c r="P27" s="97">
        <v>45551</v>
      </c>
      <c r="Q27" s="97"/>
      <c r="R27" s="93" t="s">
        <v>109</v>
      </c>
      <c r="S27" s="93"/>
      <c r="T27" s="93"/>
    </row>
    <row r="28" spans="1:20" ht="26.25" customHeight="1" x14ac:dyDescent="0.2">
      <c r="A28" s="21"/>
      <c r="B28" s="87" t="s">
        <v>57</v>
      </c>
      <c r="C28" s="88"/>
      <c r="D28" s="60" t="s">
        <v>11</v>
      </c>
      <c r="E28" s="87" t="s">
        <v>58</v>
      </c>
      <c r="F28" s="88"/>
      <c r="G28" s="61"/>
      <c r="H28" s="60"/>
      <c r="I28" s="87" t="str">
        <f>組み合わせ!$A$17</f>
        <v>デンタルクラブ Ｂ</v>
      </c>
      <c r="J28" s="88"/>
      <c r="K28" s="60" t="s">
        <v>11</v>
      </c>
      <c r="L28" s="87" t="str">
        <f>組み合わせ!$A$19</f>
        <v>熊本県庁 Ｄ</v>
      </c>
      <c r="M28" s="88"/>
      <c r="N28" s="61"/>
      <c r="O28" s="60"/>
      <c r="P28" s="87" t="s">
        <v>57</v>
      </c>
      <c r="Q28" s="88"/>
      <c r="R28" s="60" t="s">
        <v>11</v>
      </c>
      <c r="S28" s="87" t="s">
        <v>41</v>
      </c>
      <c r="T28" s="88"/>
    </row>
    <row r="29" spans="1:20" x14ac:dyDescent="0.2">
      <c r="A29" s="81" t="s">
        <v>10</v>
      </c>
      <c r="B29" s="22" t="s">
        <v>110</v>
      </c>
      <c r="C29" s="83">
        <v>0</v>
      </c>
      <c r="D29" s="85" t="s">
        <v>5</v>
      </c>
      <c r="E29" s="83">
        <v>8</v>
      </c>
      <c r="F29" s="22" t="s">
        <v>230</v>
      </c>
      <c r="H29" s="81" t="s">
        <v>10</v>
      </c>
      <c r="I29" s="22"/>
      <c r="J29" s="83"/>
      <c r="K29" s="85" t="s">
        <v>5</v>
      </c>
      <c r="L29" s="83"/>
      <c r="M29" s="22"/>
      <c r="O29" s="81" t="s">
        <v>10</v>
      </c>
      <c r="P29" s="22" t="s">
        <v>110</v>
      </c>
      <c r="Q29" s="83">
        <v>4</v>
      </c>
      <c r="R29" s="85" t="s">
        <v>5</v>
      </c>
      <c r="S29" s="83">
        <v>8</v>
      </c>
      <c r="T29" s="22" t="s">
        <v>111</v>
      </c>
    </row>
    <row r="30" spans="1:20" x14ac:dyDescent="0.2">
      <c r="A30" s="82"/>
      <c r="B30" s="22" t="s">
        <v>112</v>
      </c>
      <c r="C30" s="84"/>
      <c r="D30" s="86"/>
      <c r="E30" s="84"/>
      <c r="F30" s="22" t="s">
        <v>231</v>
      </c>
      <c r="H30" s="82"/>
      <c r="I30" s="22"/>
      <c r="J30" s="84"/>
      <c r="K30" s="86"/>
      <c r="L30" s="84"/>
      <c r="M30" s="22"/>
      <c r="O30" s="82"/>
      <c r="P30" s="22" t="s">
        <v>112</v>
      </c>
      <c r="Q30" s="84"/>
      <c r="R30" s="86"/>
      <c r="S30" s="84"/>
      <c r="T30" s="22" t="s">
        <v>113</v>
      </c>
    </row>
    <row r="31" spans="1:20" x14ac:dyDescent="0.2">
      <c r="A31" s="81" t="s">
        <v>9</v>
      </c>
      <c r="B31" s="22" t="s">
        <v>114</v>
      </c>
      <c r="C31" s="83">
        <v>3</v>
      </c>
      <c r="D31" s="85" t="s">
        <v>5</v>
      </c>
      <c r="E31" s="83">
        <v>8</v>
      </c>
      <c r="F31" s="22" t="s">
        <v>232</v>
      </c>
      <c r="H31" s="81" t="s">
        <v>9</v>
      </c>
      <c r="I31" s="22"/>
      <c r="J31" s="83"/>
      <c r="K31" s="85" t="s">
        <v>5</v>
      </c>
      <c r="L31" s="83"/>
      <c r="M31" s="22"/>
      <c r="O31" s="81" t="s">
        <v>9</v>
      </c>
      <c r="P31" s="22" t="s">
        <v>114</v>
      </c>
      <c r="Q31" s="83">
        <v>5</v>
      </c>
      <c r="R31" s="85" t="s">
        <v>5</v>
      </c>
      <c r="S31" s="83">
        <v>8</v>
      </c>
      <c r="T31" s="22" t="s">
        <v>115</v>
      </c>
    </row>
    <row r="32" spans="1:20" x14ac:dyDescent="0.2">
      <c r="A32" s="82"/>
      <c r="B32" s="22" t="s">
        <v>116</v>
      </c>
      <c r="C32" s="84"/>
      <c r="D32" s="86"/>
      <c r="E32" s="84"/>
      <c r="F32" s="22" t="s">
        <v>233</v>
      </c>
      <c r="H32" s="82"/>
      <c r="I32" s="22"/>
      <c r="J32" s="84"/>
      <c r="K32" s="86"/>
      <c r="L32" s="84"/>
      <c r="M32" s="22"/>
      <c r="O32" s="82"/>
      <c r="P32" s="22" t="s">
        <v>116</v>
      </c>
      <c r="Q32" s="84"/>
      <c r="R32" s="86"/>
      <c r="S32" s="84"/>
      <c r="T32" s="22" t="s">
        <v>117</v>
      </c>
    </row>
    <row r="33" spans="1:20" x14ac:dyDescent="0.2">
      <c r="A33" s="81" t="s">
        <v>8</v>
      </c>
      <c r="B33" s="22" t="s">
        <v>234</v>
      </c>
      <c r="C33" s="83">
        <v>4</v>
      </c>
      <c r="D33" s="85" t="s">
        <v>5</v>
      </c>
      <c r="E33" s="83">
        <v>8</v>
      </c>
      <c r="F33" s="22" t="s">
        <v>235</v>
      </c>
      <c r="H33" s="81" t="s">
        <v>8</v>
      </c>
      <c r="I33" s="22"/>
      <c r="J33" s="83"/>
      <c r="K33" s="85" t="s">
        <v>5</v>
      </c>
      <c r="L33" s="83"/>
      <c r="M33" s="22"/>
      <c r="O33" s="81" t="s">
        <v>8</v>
      </c>
      <c r="P33" s="22" t="s">
        <v>118</v>
      </c>
      <c r="Q33" s="91">
        <v>5</v>
      </c>
      <c r="R33" s="85" t="s">
        <v>5</v>
      </c>
      <c r="S33" s="83">
        <v>8</v>
      </c>
      <c r="T33" s="22" t="s">
        <v>119</v>
      </c>
    </row>
    <row r="34" spans="1:20" x14ac:dyDescent="0.2">
      <c r="A34" s="82"/>
      <c r="B34" s="22" t="s">
        <v>120</v>
      </c>
      <c r="C34" s="84"/>
      <c r="D34" s="86"/>
      <c r="E34" s="84"/>
      <c r="F34" s="22" t="s">
        <v>236</v>
      </c>
      <c r="H34" s="82"/>
      <c r="I34" s="22"/>
      <c r="J34" s="84"/>
      <c r="K34" s="86"/>
      <c r="L34" s="84"/>
      <c r="M34" s="22"/>
      <c r="O34" s="82"/>
      <c r="P34" s="22" t="s">
        <v>120</v>
      </c>
      <c r="Q34" s="92"/>
      <c r="R34" s="86"/>
      <c r="S34" s="84"/>
      <c r="T34" s="22" t="s">
        <v>121</v>
      </c>
    </row>
    <row r="35" spans="1:20" ht="26.25" customHeight="1" x14ac:dyDescent="0.2">
      <c r="A35" s="21" t="s">
        <v>7</v>
      </c>
      <c r="B35" s="22" t="s">
        <v>122</v>
      </c>
      <c r="C35" s="23">
        <v>8</v>
      </c>
      <c r="D35" s="24" t="s">
        <v>5</v>
      </c>
      <c r="E35" s="23">
        <v>2</v>
      </c>
      <c r="F35" s="22" t="s">
        <v>237</v>
      </c>
      <c r="H35" s="21" t="s">
        <v>7</v>
      </c>
      <c r="I35" s="22"/>
      <c r="J35" s="23"/>
      <c r="K35" s="24" t="s">
        <v>5</v>
      </c>
      <c r="L35" s="23"/>
      <c r="M35" s="22"/>
      <c r="O35" s="21" t="s">
        <v>7</v>
      </c>
      <c r="P35" s="22" t="s">
        <v>122</v>
      </c>
      <c r="Q35" s="23">
        <v>8</v>
      </c>
      <c r="R35" s="24" t="s">
        <v>5</v>
      </c>
      <c r="S35" s="23">
        <v>1</v>
      </c>
      <c r="T35" s="22" t="s">
        <v>123</v>
      </c>
    </row>
    <row r="36" spans="1:20" ht="27" customHeight="1" x14ac:dyDescent="0.2">
      <c r="A36" s="21" t="s">
        <v>6</v>
      </c>
      <c r="B36" s="22" t="s">
        <v>124</v>
      </c>
      <c r="C36" s="23">
        <v>8</v>
      </c>
      <c r="D36" s="24" t="s">
        <v>5</v>
      </c>
      <c r="E36" s="23">
        <v>5</v>
      </c>
      <c r="F36" s="22" t="s">
        <v>238</v>
      </c>
      <c r="H36" s="21" t="s">
        <v>6</v>
      </c>
      <c r="I36" s="22"/>
      <c r="J36" s="23"/>
      <c r="K36" s="24" t="s">
        <v>5</v>
      </c>
      <c r="L36" s="23"/>
      <c r="M36" s="22"/>
      <c r="O36" s="21" t="s">
        <v>6</v>
      </c>
      <c r="P36" s="22" t="s">
        <v>124</v>
      </c>
      <c r="Q36" s="23">
        <v>8</v>
      </c>
      <c r="R36" s="24" t="s">
        <v>5</v>
      </c>
      <c r="S36" s="23">
        <v>0</v>
      </c>
      <c r="T36" s="22" t="s">
        <v>111</v>
      </c>
    </row>
    <row r="37" spans="1:20" ht="26.25" customHeight="1" x14ac:dyDescent="0.2">
      <c r="A37" s="21"/>
      <c r="B37" s="18">
        <v>23</v>
      </c>
      <c r="C37" s="19">
        <v>2</v>
      </c>
      <c r="D37" s="20" t="s">
        <v>44</v>
      </c>
      <c r="E37" s="19">
        <v>3</v>
      </c>
      <c r="F37" s="18">
        <v>31</v>
      </c>
      <c r="H37" s="21"/>
      <c r="I37" s="18"/>
      <c r="J37" s="19"/>
      <c r="K37" s="20"/>
      <c r="L37" s="19"/>
      <c r="M37" s="18"/>
      <c r="O37" s="21"/>
      <c r="P37" s="18">
        <v>30</v>
      </c>
      <c r="Q37" s="19">
        <v>2</v>
      </c>
      <c r="R37" s="20" t="s">
        <v>44</v>
      </c>
      <c r="S37" s="19">
        <v>3</v>
      </c>
      <c r="T37" s="18">
        <v>25</v>
      </c>
    </row>
    <row r="39" spans="1:20" x14ac:dyDescent="0.2">
      <c r="B39" s="97"/>
      <c r="C39" s="97"/>
      <c r="D39" s="93"/>
      <c r="E39" s="93"/>
      <c r="F39" s="93"/>
      <c r="I39" s="97"/>
      <c r="J39" s="97"/>
      <c r="K39" s="93"/>
      <c r="L39" s="93"/>
      <c r="M39" s="93"/>
      <c r="P39" s="97">
        <v>45592</v>
      </c>
      <c r="Q39" s="97"/>
      <c r="R39" s="93" t="s">
        <v>250</v>
      </c>
      <c r="S39" s="93"/>
      <c r="T39" s="93"/>
    </row>
    <row r="40" spans="1:20" ht="26.25" customHeight="1" x14ac:dyDescent="0.2">
      <c r="A40" s="21"/>
      <c r="B40" s="87" t="str">
        <f>組み合わせ!$A$17</f>
        <v>デンタルクラブ Ｂ</v>
      </c>
      <c r="C40" s="88"/>
      <c r="D40" s="60" t="s">
        <v>11</v>
      </c>
      <c r="E40" s="87" t="str">
        <f>組み合わせ!$A$21</f>
        <v>-</v>
      </c>
      <c r="F40" s="88"/>
      <c r="G40" s="61"/>
      <c r="H40" s="60"/>
      <c r="I40" s="87" t="str">
        <f>組み合わせ!$A$17</f>
        <v>デンタルクラブ Ｂ</v>
      </c>
      <c r="J40" s="88"/>
      <c r="K40" s="60" t="s">
        <v>11</v>
      </c>
      <c r="L40" s="87" t="str">
        <f>組み合わせ!$A$22</f>
        <v>-</v>
      </c>
      <c r="M40" s="88"/>
      <c r="N40" s="61"/>
      <c r="O40" s="60"/>
      <c r="P40" s="87" t="s">
        <v>251</v>
      </c>
      <c r="Q40" s="88"/>
      <c r="R40" s="60" t="s">
        <v>11</v>
      </c>
      <c r="S40" s="87" t="s">
        <v>252</v>
      </c>
      <c r="T40" s="88"/>
    </row>
    <row r="41" spans="1:20" x14ac:dyDescent="0.2">
      <c r="A41" s="81" t="s">
        <v>10</v>
      </c>
      <c r="B41" s="22"/>
      <c r="C41" s="83"/>
      <c r="D41" s="85" t="s">
        <v>5</v>
      </c>
      <c r="E41" s="83"/>
      <c r="F41" s="22"/>
      <c r="H41" s="81" t="s">
        <v>10</v>
      </c>
      <c r="I41" s="22"/>
      <c r="J41" s="83"/>
      <c r="K41" s="85" t="s">
        <v>5</v>
      </c>
      <c r="L41" s="83"/>
      <c r="M41" s="22"/>
      <c r="O41" s="81" t="s">
        <v>10</v>
      </c>
      <c r="P41" s="22" t="s">
        <v>253</v>
      </c>
      <c r="Q41" s="83">
        <v>8</v>
      </c>
      <c r="R41" s="85" t="s">
        <v>5</v>
      </c>
      <c r="S41" s="83">
        <v>6</v>
      </c>
      <c r="T41" s="22" t="s">
        <v>254</v>
      </c>
    </row>
    <row r="42" spans="1:20" x14ac:dyDescent="0.2">
      <c r="A42" s="82"/>
      <c r="B42" s="22"/>
      <c r="C42" s="84"/>
      <c r="D42" s="86"/>
      <c r="E42" s="84"/>
      <c r="F42" s="22"/>
      <c r="H42" s="82"/>
      <c r="I42" s="22"/>
      <c r="J42" s="84"/>
      <c r="K42" s="86"/>
      <c r="L42" s="84"/>
      <c r="M42" s="22"/>
      <c r="O42" s="82"/>
      <c r="P42" s="22" t="s">
        <v>255</v>
      </c>
      <c r="Q42" s="84"/>
      <c r="R42" s="86"/>
      <c r="S42" s="84"/>
      <c r="T42" s="22" t="s">
        <v>256</v>
      </c>
    </row>
    <row r="43" spans="1:20" x14ac:dyDescent="0.2">
      <c r="A43" s="81" t="s">
        <v>9</v>
      </c>
      <c r="B43" s="22"/>
      <c r="C43" s="83"/>
      <c r="D43" s="85" t="s">
        <v>5</v>
      </c>
      <c r="E43" s="83"/>
      <c r="F43" s="22"/>
      <c r="H43" s="81" t="s">
        <v>9</v>
      </c>
      <c r="I43" s="22"/>
      <c r="J43" s="83"/>
      <c r="K43" s="85" t="s">
        <v>5</v>
      </c>
      <c r="L43" s="83"/>
      <c r="M43" s="22"/>
      <c r="O43" s="81" t="s">
        <v>9</v>
      </c>
      <c r="P43" s="22" t="s">
        <v>257</v>
      </c>
      <c r="Q43" s="83">
        <v>6</v>
      </c>
      <c r="R43" s="85" t="s">
        <v>5</v>
      </c>
      <c r="S43" s="83">
        <v>8</v>
      </c>
      <c r="T43" s="22" t="s">
        <v>258</v>
      </c>
    </row>
    <row r="44" spans="1:20" x14ac:dyDescent="0.2">
      <c r="A44" s="82"/>
      <c r="B44" s="22"/>
      <c r="C44" s="84"/>
      <c r="D44" s="86"/>
      <c r="E44" s="84"/>
      <c r="F44" s="22"/>
      <c r="H44" s="82"/>
      <c r="I44" s="22"/>
      <c r="J44" s="84"/>
      <c r="K44" s="86"/>
      <c r="L44" s="84"/>
      <c r="M44" s="22"/>
      <c r="O44" s="82"/>
      <c r="P44" s="22" t="s">
        <v>259</v>
      </c>
      <c r="Q44" s="84"/>
      <c r="R44" s="86"/>
      <c r="S44" s="84"/>
      <c r="T44" s="22" t="s">
        <v>260</v>
      </c>
    </row>
    <row r="45" spans="1:20" x14ac:dyDescent="0.2">
      <c r="A45" s="81" t="s">
        <v>8</v>
      </c>
      <c r="B45" s="22"/>
      <c r="C45" s="83"/>
      <c r="D45" s="85" t="s">
        <v>5</v>
      </c>
      <c r="E45" s="83"/>
      <c r="F45" s="22"/>
      <c r="H45" s="81" t="s">
        <v>8</v>
      </c>
      <c r="I45" s="22"/>
      <c r="J45" s="83"/>
      <c r="K45" s="85" t="s">
        <v>5</v>
      </c>
      <c r="L45" s="83"/>
      <c r="M45" s="22"/>
      <c r="O45" s="81" t="s">
        <v>8</v>
      </c>
      <c r="P45" s="22" t="s">
        <v>261</v>
      </c>
      <c r="Q45" s="83">
        <v>9</v>
      </c>
      <c r="R45" s="85" t="s">
        <v>5</v>
      </c>
      <c r="S45" s="83">
        <v>7</v>
      </c>
      <c r="T45" s="22" t="s">
        <v>262</v>
      </c>
    </row>
    <row r="46" spans="1:20" x14ac:dyDescent="0.2">
      <c r="A46" s="82"/>
      <c r="B46" s="22"/>
      <c r="C46" s="84"/>
      <c r="D46" s="86"/>
      <c r="E46" s="84"/>
      <c r="F46" s="22"/>
      <c r="H46" s="82"/>
      <c r="I46" s="22"/>
      <c r="J46" s="84"/>
      <c r="K46" s="86"/>
      <c r="L46" s="84"/>
      <c r="M46" s="22"/>
      <c r="O46" s="82"/>
      <c r="P46" s="22" t="s">
        <v>263</v>
      </c>
      <c r="Q46" s="84"/>
      <c r="R46" s="86"/>
      <c r="S46" s="84"/>
      <c r="T46" s="22" t="s">
        <v>264</v>
      </c>
    </row>
    <row r="47" spans="1:20" ht="26.25" customHeight="1" x14ac:dyDescent="0.2">
      <c r="A47" s="21" t="s">
        <v>7</v>
      </c>
      <c r="B47" s="22"/>
      <c r="C47" s="23"/>
      <c r="D47" s="24" t="s">
        <v>5</v>
      </c>
      <c r="E47" s="23"/>
      <c r="F47" s="22"/>
      <c r="H47" s="21" t="s">
        <v>7</v>
      </c>
      <c r="I47" s="22"/>
      <c r="J47" s="23"/>
      <c r="K47" s="24" t="s">
        <v>5</v>
      </c>
      <c r="L47" s="23"/>
      <c r="M47" s="22"/>
      <c r="O47" s="21" t="s">
        <v>7</v>
      </c>
      <c r="P47" s="22" t="s">
        <v>263</v>
      </c>
      <c r="Q47" s="23">
        <v>2</v>
      </c>
      <c r="R47" s="24" t="s">
        <v>5</v>
      </c>
      <c r="S47" s="23">
        <v>8</v>
      </c>
      <c r="T47" s="22" t="s">
        <v>265</v>
      </c>
    </row>
    <row r="48" spans="1:20" ht="27" customHeight="1" x14ac:dyDescent="0.2">
      <c r="A48" s="21" t="s">
        <v>6</v>
      </c>
      <c r="B48" s="22"/>
      <c r="C48" s="23"/>
      <c r="D48" s="24" t="s">
        <v>5</v>
      </c>
      <c r="E48" s="23"/>
      <c r="F48" s="22"/>
      <c r="H48" s="21" t="s">
        <v>6</v>
      </c>
      <c r="I48" s="22"/>
      <c r="J48" s="23"/>
      <c r="K48" s="24" t="s">
        <v>5</v>
      </c>
      <c r="L48" s="23"/>
      <c r="M48" s="22"/>
      <c r="O48" s="21" t="s">
        <v>6</v>
      </c>
      <c r="P48" s="22" t="s">
        <v>255</v>
      </c>
      <c r="Q48" s="23">
        <v>6</v>
      </c>
      <c r="R48" s="24" t="s">
        <v>5</v>
      </c>
      <c r="S48" s="23">
        <v>8</v>
      </c>
      <c r="T48" s="22" t="s">
        <v>254</v>
      </c>
    </row>
    <row r="49" spans="1:20" ht="26.25" customHeight="1" x14ac:dyDescent="0.2">
      <c r="A49" s="21"/>
      <c r="B49" s="18"/>
      <c r="C49" s="19"/>
      <c r="D49" s="20"/>
      <c r="E49" s="19"/>
      <c r="F49" s="18"/>
      <c r="H49" s="21"/>
      <c r="I49" s="18"/>
      <c r="J49" s="19"/>
      <c r="K49" s="20"/>
      <c r="L49" s="19"/>
      <c r="M49" s="18"/>
      <c r="O49" s="21"/>
      <c r="P49" s="18">
        <v>31</v>
      </c>
      <c r="Q49" s="19">
        <v>2</v>
      </c>
      <c r="R49" s="20" t="s">
        <v>266</v>
      </c>
      <c r="S49" s="19">
        <v>3</v>
      </c>
      <c r="T49" s="18">
        <v>37</v>
      </c>
    </row>
    <row r="51" spans="1:20" x14ac:dyDescent="0.2">
      <c r="B51" s="97">
        <v>45620</v>
      </c>
      <c r="C51" s="97"/>
      <c r="D51" s="93" t="s">
        <v>294</v>
      </c>
      <c r="E51" s="93"/>
      <c r="F51" s="93"/>
      <c r="I51" s="97"/>
      <c r="J51" s="97"/>
      <c r="K51" s="93"/>
      <c r="L51" s="93"/>
      <c r="M51" s="93"/>
      <c r="P51" s="97"/>
      <c r="Q51" s="97"/>
      <c r="R51" s="93"/>
      <c r="S51" s="93"/>
      <c r="T51" s="93"/>
    </row>
    <row r="52" spans="1:20" ht="26.25" customHeight="1" x14ac:dyDescent="0.2">
      <c r="A52" s="21"/>
      <c r="B52" s="87" t="s">
        <v>58</v>
      </c>
      <c r="C52" s="88"/>
      <c r="D52" s="60" t="s">
        <v>11</v>
      </c>
      <c r="E52" s="87" t="s">
        <v>41</v>
      </c>
      <c r="F52" s="88"/>
      <c r="G52" s="61"/>
      <c r="H52" s="60"/>
      <c r="I52" s="87" t="str">
        <f>組み合わせ!$A$18</f>
        <v>熊本県庁 Ｃ</v>
      </c>
      <c r="J52" s="88"/>
      <c r="K52" s="60" t="s">
        <v>11</v>
      </c>
      <c r="L52" s="87" t="str">
        <f>組み合わせ!$A$21</f>
        <v>-</v>
      </c>
      <c r="M52" s="88"/>
      <c r="N52" s="61"/>
      <c r="O52" s="60"/>
      <c r="P52" s="87" t="str">
        <f>組み合わせ!$A$18</f>
        <v>熊本県庁 Ｃ</v>
      </c>
      <c r="Q52" s="88"/>
      <c r="R52" s="60" t="s">
        <v>11</v>
      </c>
      <c r="S52" s="87" t="str">
        <f>組み合わせ!$A$22</f>
        <v>-</v>
      </c>
      <c r="T52" s="88"/>
    </row>
    <row r="53" spans="1:20" x14ac:dyDescent="0.2">
      <c r="A53" s="81" t="s">
        <v>10</v>
      </c>
      <c r="B53" s="22" t="s">
        <v>231</v>
      </c>
      <c r="C53" s="83">
        <v>8</v>
      </c>
      <c r="D53" s="85" t="s">
        <v>5</v>
      </c>
      <c r="E53" s="83">
        <v>1</v>
      </c>
      <c r="F53" s="22" t="s">
        <v>121</v>
      </c>
      <c r="H53" s="81" t="s">
        <v>10</v>
      </c>
      <c r="I53" s="22"/>
      <c r="J53" s="83"/>
      <c r="K53" s="85" t="s">
        <v>5</v>
      </c>
      <c r="L53" s="83"/>
      <c r="M53" s="22"/>
      <c r="O53" s="81" t="s">
        <v>10</v>
      </c>
      <c r="P53" s="22"/>
      <c r="Q53" s="83"/>
      <c r="R53" s="85" t="s">
        <v>5</v>
      </c>
      <c r="S53" s="83"/>
      <c r="T53" s="22"/>
    </row>
    <row r="54" spans="1:20" x14ac:dyDescent="0.2">
      <c r="A54" s="82"/>
      <c r="B54" s="22" t="s">
        <v>232</v>
      </c>
      <c r="C54" s="84"/>
      <c r="D54" s="86"/>
      <c r="E54" s="84"/>
      <c r="F54" s="22" t="s">
        <v>111</v>
      </c>
      <c r="H54" s="82"/>
      <c r="I54" s="22"/>
      <c r="J54" s="84"/>
      <c r="K54" s="86"/>
      <c r="L54" s="84"/>
      <c r="M54" s="22"/>
      <c r="O54" s="82"/>
      <c r="P54" s="22"/>
      <c r="Q54" s="84"/>
      <c r="R54" s="86"/>
      <c r="S54" s="84"/>
      <c r="T54" s="22"/>
    </row>
    <row r="55" spans="1:20" x14ac:dyDescent="0.2">
      <c r="A55" s="81" t="s">
        <v>9</v>
      </c>
      <c r="B55" s="22" t="s">
        <v>230</v>
      </c>
      <c r="C55" s="83">
        <v>7</v>
      </c>
      <c r="D55" s="85" t="s">
        <v>5</v>
      </c>
      <c r="E55" s="83">
        <v>9</v>
      </c>
      <c r="F55" s="22" t="s">
        <v>295</v>
      </c>
      <c r="H55" s="81" t="s">
        <v>9</v>
      </c>
      <c r="I55" s="22"/>
      <c r="J55" s="83"/>
      <c r="K55" s="85" t="s">
        <v>5</v>
      </c>
      <c r="L55" s="83"/>
      <c r="M55" s="22"/>
      <c r="O55" s="81" t="s">
        <v>9</v>
      </c>
      <c r="P55" s="22"/>
      <c r="Q55" s="83"/>
      <c r="R55" s="85" t="s">
        <v>5</v>
      </c>
      <c r="S55" s="83"/>
      <c r="T55" s="22"/>
    </row>
    <row r="56" spans="1:20" x14ac:dyDescent="0.2">
      <c r="A56" s="82"/>
      <c r="B56" s="22" t="s">
        <v>296</v>
      </c>
      <c r="C56" s="84"/>
      <c r="D56" s="86"/>
      <c r="E56" s="84"/>
      <c r="F56" s="22" t="s">
        <v>113</v>
      </c>
      <c r="H56" s="82"/>
      <c r="I56" s="22"/>
      <c r="J56" s="84"/>
      <c r="K56" s="86"/>
      <c r="L56" s="84"/>
      <c r="M56" s="22"/>
      <c r="O56" s="82"/>
      <c r="P56" s="22"/>
      <c r="Q56" s="84"/>
      <c r="R56" s="86"/>
      <c r="S56" s="84"/>
      <c r="T56" s="22"/>
    </row>
    <row r="57" spans="1:20" x14ac:dyDescent="0.2">
      <c r="A57" s="81" t="s">
        <v>8</v>
      </c>
      <c r="B57" s="22" t="s">
        <v>297</v>
      </c>
      <c r="C57" s="83">
        <v>8</v>
      </c>
      <c r="D57" s="85" t="s">
        <v>5</v>
      </c>
      <c r="E57" s="83">
        <v>2</v>
      </c>
      <c r="F57" s="22" t="s">
        <v>119</v>
      </c>
      <c r="H57" s="81" t="s">
        <v>8</v>
      </c>
      <c r="I57" s="22"/>
      <c r="J57" s="83"/>
      <c r="K57" s="85" t="s">
        <v>5</v>
      </c>
      <c r="L57" s="83"/>
      <c r="M57" s="22"/>
      <c r="O57" s="81" t="s">
        <v>8</v>
      </c>
      <c r="P57" s="22"/>
      <c r="Q57" s="83"/>
      <c r="R57" s="85" t="s">
        <v>5</v>
      </c>
      <c r="S57" s="83"/>
      <c r="T57" s="22"/>
    </row>
    <row r="58" spans="1:20" x14ac:dyDescent="0.2">
      <c r="A58" s="82"/>
      <c r="B58" s="22" t="s">
        <v>233</v>
      </c>
      <c r="C58" s="84"/>
      <c r="D58" s="86"/>
      <c r="E58" s="84"/>
      <c r="F58" s="22" t="s">
        <v>298</v>
      </c>
      <c r="H58" s="82"/>
      <c r="I58" s="22"/>
      <c r="J58" s="84"/>
      <c r="K58" s="86"/>
      <c r="L58" s="84"/>
      <c r="M58" s="22"/>
      <c r="O58" s="82"/>
      <c r="P58" s="22"/>
      <c r="Q58" s="84"/>
      <c r="R58" s="86"/>
      <c r="S58" s="84"/>
      <c r="T58" s="22"/>
    </row>
    <row r="59" spans="1:20" ht="26.25" customHeight="1" x14ac:dyDescent="0.2">
      <c r="A59" s="21" t="s">
        <v>7</v>
      </c>
      <c r="B59" s="22" t="s">
        <v>237</v>
      </c>
      <c r="C59" s="23">
        <v>3</v>
      </c>
      <c r="D59" s="24" t="s">
        <v>5</v>
      </c>
      <c r="E59" s="23">
        <v>8</v>
      </c>
      <c r="F59" s="22" t="s">
        <v>299</v>
      </c>
      <c r="H59" s="21" t="s">
        <v>7</v>
      </c>
      <c r="I59" s="22"/>
      <c r="J59" s="23"/>
      <c r="K59" s="24" t="s">
        <v>5</v>
      </c>
      <c r="L59" s="23"/>
      <c r="M59" s="22"/>
      <c r="O59" s="21" t="s">
        <v>7</v>
      </c>
      <c r="P59" s="22"/>
      <c r="Q59" s="23"/>
      <c r="R59" s="24" t="s">
        <v>5</v>
      </c>
      <c r="S59" s="23"/>
      <c r="T59" s="22"/>
    </row>
    <row r="60" spans="1:20" ht="27" customHeight="1" x14ac:dyDescent="0.2">
      <c r="A60" s="21" t="s">
        <v>6</v>
      </c>
      <c r="B60" s="22" t="s">
        <v>232</v>
      </c>
      <c r="C60" s="23">
        <v>8</v>
      </c>
      <c r="D60" s="24" t="s">
        <v>5</v>
      </c>
      <c r="E60" s="23">
        <v>4</v>
      </c>
      <c r="F60" s="22" t="s">
        <v>111</v>
      </c>
      <c r="H60" s="21" t="s">
        <v>6</v>
      </c>
      <c r="I60" s="22"/>
      <c r="J60" s="23"/>
      <c r="K60" s="24" t="s">
        <v>5</v>
      </c>
      <c r="L60" s="23"/>
      <c r="M60" s="22"/>
      <c r="O60" s="21" t="s">
        <v>6</v>
      </c>
      <c r="P60" s="22"/>
      <c r="Q60" s="23"/>
      <c r="R60" s="24" t="s">
        <v>5</v>
      </c>
      <c r="S60" s="23"/>
      <c r="T60" s="22"/>
    </row>
    <row r="61" spans="1:20" ht="26.25" customHeight="1" x14ac:dyDescent="0.2">
      <c r="A61" s="21"/>
      <c r="B61" s="18">
        <v>34</v>
      </c>
      <c r="C61" s="19">
        <v>3</v>
      </c>
      <c r="D61" s="20" t="s">
        <v>44</v>
      </c>
      <c r="E61" s="19">
        <v>2</v>
      </c>
      <c r="F61" s="18">
        <v>24</v>
      </c>
      <c r="H61" s="21"/>
      <c r="I61" s="18"/>
      <c r="J61" s="19"/>
      <c r="K61" s="20"/>
      <c r="L61" s="19"/>
      <c r="M61" s="18"/>
      <c r="O61" s="21"/>
      <c r="P61" s="18"/>
      <c r="Q61" s="19"/>
      <c r="R61" s="20"/>
      <c r="S61" s="19"/>
      <c r="T61" s="18"/>
    </row>
    <row r="63" spans="1:20" x14ac:dyDescent="0.2">
      <c r="B63" s="97">
        <v>45641</v>
      </c>
      <c r="C63" s="97"/>
      <c r="D63" s="93" t="s">
        <v>315</v>
      </c>
      <c r="E63" s="93"/>
      <c r="F63" s="93"/>
      <c r="I63" s="97"/>
      <c r="J63" s="97"/>
      <c r="K63" s="93"/>
      <c r="L63" s="93"/>
      <c r="M63" s="93"/>
      <c r="P63" s="97"/>
      <c r="Q63" s="97"/>
      <c r="R63" s="93"/>
      <c r="S63" s="93"/>
      <c r="T63" s="93"/>
    </row>
    <row r="64" spans="1:20" ht="26.25" customHeight="1" x14ac:dyDescent="0.2">
      <c r="A64" s="21"/>
      <c r="B64" s="87" t="s">
        <v>59</v>
      </c>
      <c r="C64" s="88"/>
      <c r="D64" s="60" t="s">
        <v>11</v>
      </c>
      <c r="E64" s="87" t="s">
        <v>41</v>
      </c>
      <c r="F64" s="88"/>
      <c r="G64" s="61"/>
      <c r="H64" s="60"/>
      <c r="I64" s="87" t="str">
        <f>組み合わせ!$A$19</f>
        <v>熊本県庁 Ｄ</v>
      </c>
      <c r="J64" s="88"/>
      <c r="K64" s="60" t="s">
        <v>11</v>
      </c>
      <c r="L64" s="87" t="str">
        <f>組み合わせ!$A$21</f>
        <v>-</v>
      </c>
      <c r="M64" s="88"/>
      <c r="N64" s="61"/>
      <c r="O64" s="60"/>
      <c r="P64" s="87" t="str">
        <f>組み合わせ!$A$19</f>
        <v>熊本県庁 Ｄ</v>
      </c>
      <c r="Q64" s="88"/>
      <c r="R64" s="60" t="s">
        <v>11</v>
      </c>
      <c r="S64" s="87" t="str">
        <f>組み合わせ!$A$22</f>
        <v>-</v>
      </c>
      <c r="T64" s="88"/>
    </row>
    <row r="65" spans="1:20" x14ac:dyDescent="0.2">
      <c r="A65" s="81" t="s">
        <v>10</v>
      </c>
      <c r="B65" s="22" t="s">
        <v>127</v>
      </c>
      <c r="C65" s="83">
        <v>8</v>
      </c>
      <c r="D65" s="85" t="s">
        <v>5</v>
      </c>
      <c r="E65" s="83">
        <v>3</v>
      </c>
      <c r="F65" s="22" t="s">
        <v>117</v>
      </c>
      <c r="H65" s="81" t="s">
        <v>10</v>
      </c>
      <c r="I65" s="22"/>
      <c r="J65" s="83"/>
      <c r="K65" s="85" t="s">
        <v>5</v>
      </c>
      <c r="L65" s="83"/>
      <c r="M65" s="22"/>
      <c r="O65" s="81" t="s">
        <v>10</v>
      </c>
      <c r="P65" s="22"/>
      <c r="Q65" s="83"/>
      <c r="R65" s="85" t="s">
        <v>5</v>
      </c>
      <c r="S65" s="83"/>
      <c r="T65" s="22"/>
    </row>
    <row r="66" spans="1:20" x14ac:dyDescent="0.2">
      <c r="A66" s="82"/>
      <c r="B66" s="22" t="s">
        <v>137</v>
      </c>
      <c r="C66" s="84"/>
      <c r="D66" s="86"/>
      <c r="E66" s="84"/>
      <c r="F66" s="22" t="s">
        <v>295</v>
      </c>
      <c r="H66" s="82"/>
      <c r="I66" s="22"/>
      <c r="J66" s="84"/>
      <c r="K66" s="86"/>
      <c r="L66" s="84"/>
      <c r="M66" s="22"/>
      <c r="O66" s="82"/>
      <c r="P66" s="22"/>
      <c r="Q66" s="84"/>
      <c r="R66" s="86"/>
      <c r="S66" s="84"/>
      <c r="T66" s="22"/>
    </row>
    <row r="67" spans="1:20" x14ac:dyDescent="0.2">
      <c r="A67" s="81" t="s">
        <v>9</v>
      </c>
      <c r="B67" s="22" t="s">
        <v>135</v>
      </c>
      <c r="C67" s="83">
        <v>8</v>
      </c>
      <c r="D67" s="85" t="s">
        <v>5</v>
      </c>
      <c r="E67" s="83">
        <v>5</v>
      </c>
      <c r="F67" s="22" t="s">
        <v>115</v>
      </c>
      <c r="H67" s="81" t="s">
        <v>9</v>
      </c>
      <c r="I67" s="22"/>
      <c r="J67" s="83"/>
      <c r="K67" s="85" t="s">
        <v>5</v>
      </c>
      <c r="L67" s="83"/>
      <c r="M67" s="22"/>
      <c r="O67" s="81" t="s">
        <v>9</v>
      </c>
      <c r="P67" s="22"/>
      <c r="Q67" s="83"/>
      <c r="R67" s="85" t="s">
        <v>5</v>
      </c>
      <c r="S67" s="83"/>
      <c r="T67" s="22"/>
    </row>
    <row r="68" spans="1:20" x14ac:dyDescent="0.2">
      <c r="A68" s="82"/>
      <c r="B68" s="22" t="s">
        <v>133</v>
      </c>
      <c r="C68" s="84"/>
      <c r="D68" s="86"/>
      <c r="E68" s="84"/>
      <c r="F68" s="22" t="s">
        <v>113</v>
      </c>
      <c r="H68" s="82"/>
      <c r="I68" s="22"/>
      <c r="J68" s="84"/>
      <c r="K68" s="86"/>
      <c r="L68" s="84"/>
      <c r="M68" s="22"/>
      <c r="O68" s="82"/>
      <c r="P68" s="22"/>
      <c r="Q68" s="84"/>
      <c r="R68" s="86"/>
      <c r="S68" s="84"/>
      <c r="T68" s="22"/>
    </row>
    <row r="69" spans="1:20" x14ac:dyDescent="0.2">
      <c r="A69" s="81" t="s">
        <v>8</v>
      </c>
      <c r="B69" s="22" t="s">
        <v>131</v>
      </c>
      <c r="C69" s="83">
        <v>8</v>
      </c>
      <c r="D69" s="85" t="s">
        <v>316</v>
      </c>
      <c r="E69" s="83">
        <v>0</v>
      </c>
      <c r="F69" s="22"/>
      <c r="H69" s="81" t="s">
        <v>8</v>
      </c>
      <c r="I69" s="22"/>
      <c r="J69" s="83"/>
      <c r="K69" s="85" t="s">
        <v>5</v>
      </c>
      <c r="L69" s="83"/>
      <c r="M69" s="22"/>
      <c r="O69" s="81" t="s">
        <v>8</v>
      </c>
      <c r="P69" s="22"/>
      <c r="Q69" s="83"/>
      <c r="R69" s="85" t="s">
        <v>5</v>
      </c>
      <c r="S69" s="83"/>
      <c r="T69" s="22"/>
    </row>
    <row r="70" spans="1:20" x14ac:dyDescent="0.2">
      <c r="A70" s="82"/>
      <c r="B70" s="22" t="s">
        <v>129</v>
      </c>
      <c r="C70" s="84"/>
      <c r="D70" s="86"/>
      <c r="E70" s="84"/>
      <c r="F70" s="22"/>
      <c r="H70" s="82"/>
      <c r="I70" s="22"/>
      <c r="J70" s="84"/>
      <c r="K70" s="86"/>
      <c r="L70" s="84"/>
      <c r="M70" s="22"/>
      <c r="O70" s="82"/>
      <c r="P70" s="22"/>
      <c r="Q70" s="84"/>
      <c r="R70" s="86"/>
      <c r="S70" s="84"/>
      <c r="T70" s="22"/>
    </row>
    <row r="71" spans="1:20" ht="26.25" customHeight="1" x14ac:dyDescent="0.2">
      <c r="A71" s="21" t="s">
        <v>7</v>
      </c>
      <c r="B71" s="22" t="s">
        <v>317</v>
      </c>
      <c r="C71" s="23">
        <v>8</v>
      </c>
      <c r="D71" s="24" t="s">
        <v>5</v>
      </c>
      <c r="E71" s="23">
        <v>4</v>
      </c>
      <c r="F71" s="22" t="s">
        <v>117</v>
      </c>
      <c r="H71" s="21" t="s">
        <v>7</v>
      </c>
      <c r="I71" s="22"/>
      <c r="J71" s="23"/>
      <c r="K71" s="24" t="s">
        <v>5</v>
      </c>
      <c r="L71" s="23"/>
      <c r="M71" s="22"/>
      <c r="O71" s="21" t="s">
        <v>7</v>
      </c>
      <c r="P71" s="22"/>
      <c r="Q71" s="23"/>
      <c r="R71" s="24" t="s">
        <v>5</v>
      </c>
      <c r="S71" s="23"/>
      <c r="T71" s="22"/>
    </row>
    <row r="72" spans="1:20" ht="27" customHeight="1" x14ac:dyDescent="0.2">
      <c r="A72" s="21" t="s">
        <v>6</v>
      </c>
      <c r="B72" s="22" t="s">
        <v>127</v>
      </c>
      <c r="C72" s="23">
        <v>8</v>
      </c>
      <c r="D72" s="24" t="s">
        <v>5</v>
      </c>
      <c r="E72" s="23">
        <v>1</v>
      </c>
      <c r="F72" s="22" t="s">
        <v>295</v>
      </c>
      <c r="H72" s="21" t="s">
        <v>6</v>
      </c>
      <c r="I72" s="22"/>
      <c r="J72" s="23"/>
      <c r="K72" s="24" t="s">
        <v>5</v>
      </c>
      <c r="L72" s="23"/>
      <c r="M72" s="22"/>
      <c r="O72" s="21" t="s">
        <v>6</v>
      </c>
      <c r="P72" s="22"/>
      <c r="Q72" s="23"/>
      <c r="R72" s="24" t="s">
        <v>5</v>
      </c>
      <c r="S72" s="23"/>
      <c r="T72" s="22"/>
    </row>
    <row r="73" spans="1:20" ht="26.25" customHeight="1" x14ac:dyDescent="0.2">
      <c r="A73" s="21"/>
      <c r="B73" s="18">
        <v>40</v>
      </c>
      <c r="C73" s="19">
        <v>5</v>
      </c>
      <c r="D73" s="20" t="s">
        <v>44</v>
      </c>
      <c r="E73" s="19">
        <v>0</v>
      </c>
      <c r="F73" s="18">
        <v>13</v>
      </c>
      <c r="H73" s="21"/>
      <c r="I73" s="18"/>
      <c r="J73" s="19"/>
      <c r="K73" s="20"/>
      <c r="L73" s="19"/>
      <c r="M73" s="18"/>
      <c r="O73" s="21"/>
      <c r="P73" s="18"/>
      <c r="Q73" s="19"/>
      <c r="R73" s="20"/>
      <c r="S73" s="19"/>
      <c r="T73" s="18"/>
    </row>
    <row r="75" spans="1:20" x14ac:dyDescent="0.2">
      <c r="B75" s="97"/>
      <c r="C75" s="97"/>
      <c r="D75" s="93"/>
      <c r="E75" s="93"/>
      <c r="F75" s="93"/>
      <c r="I75" s="97"/>
      <c r="J75" s="97"/>
      <c r="K75" s="93"/>
      <c r="L75" s="93"/>
      <c r="M75" s="93"/>
      <c r="P75" s="97"/>
      <c r="Q75" s="97"/>
      <c r="R75" s="93"/>
      <c r="S75" s="93"/>
      <c r="T75" s="93"/>
    </row>
    <row r="76" spans="1:20" ht="26.25" customHeight="1" x14ac:dyDescent="0.2">
      <c r="A76" s="21"/>
      <c r="B76" s="87" t="str">
        <f>組み合わせ!$A$20</f>
        <v>熊日新聞社</v>
      </c>
      <c r="C76" s="88"/>
      <c r="D76" s="60" t="s">
        <v>11</v>
      </c>
      <c r="E76" s="87" t="str">
        <f>組み合わせ!$A$21</f>
        <v>-</v>
      </c>
      <c r="F76" s="88"/>
      <c r="G76" s="61"/>
      <c r="H76" s="60"/>
      <c r="I76" s="87" t="str">
        <f>組み合わせ!$A$20</f>
        <v>熊日新聞社</v>
      </c>
      <c r="J76" s="88"/>
      <c r="K76" s="60" t="s">
        <v>11</v>
      </c>
      <c r="L76" s="87" t="str">
        <f>組み合わせ!$A$22</f>
        <v>-</v>
      </c>
      <c r="M76" s="88"/>
      <c r="N76" s="61"/>
      <c r="O76" s="60"/>
      <c r="P76" s="87" t="str">
        <f>組み合わせ!$A$21</f>
        <v>-</v>
      </c>
      <c r="Q76" s="88"/>
      <c r="R76" s="60" t="s">
        <v>11</v>
      </c>
      <c r="S76" s="87" t="str">
        <f>組み合わせ!$A$22</f>
        <v>-</v>
      </c>
      <c r="T76" s="88"/>
    </row>
    <row r="77" spans="1:20" x14ac:dyDescent="0.2">
      <c r="A77" s="81" t="s">
        <v>10</v>
      </c>
      <c r="B77" s="22"/>
      <c r="C77" s="83"/>
      <c r="D77" s="85" t="s">
        <v>5</v>
      </c>
      <c r="E77" s="83"/>
      <c r="F77" s="22"/>
      <c r="H77" s="81" t="s">
        <v>10</v>
      </c>
      <c r="I77" s="22"/>
      <c r="J77" s="83"/>
      <c r="K77" s="85" t="s">
        <v>5</v>
      </c>
      <c r="L77" s="83"/>
      <c r="M77" s="22"/>
      <c r="O77" s="81" t="s">
        <v>10</v>
      </c>
      <c r="P77" s="22"/>
      <c r="Q77" s="83"/>
      <c r="R77" s="85" t="s">
        <v>5</v>
      </c>
      <c r="S77" s="83"/>
      <c r="T77" s="22"/>
    </row>
    <row r="78" spans="1:20" x14ac:dyDescent="0.2">
      <c r="A78" s="82"/>
      <c r="B78" s="22"/>
      <c r="C78" s="84"/>
      <c r="D78" s="86"/>
      <c r="E78" s="84"/>
      <c r="F78" s="22"/>
      <c r="H78" s="82"/>
      <c r="I78" s="22"/>
      <c r="J78" s="84"/>
      <c r="K78" s="86"/>
      <c r="L78" s="84"/>
      <c r="M78" s="22"/>
      <c r="O78" s="82"/>
      <c r="P78" s="22"/>
      <c r="Q78" s="84"/>
      <c r="R78" s="86"/>
      <c r="S78" s="84"/>
      <c r="T78" s="22"/>
    </row>
    <row r="79" spans="1:20" x14ac:dyDescent="0.2">
      <c r="A79" s="81" t="s">
        <v>9</v>
      </c>
      <c r="B79" s="22"/>
      <c r="C79" s="83"/>
      <c r="D79" s="85" t="s">
        <v>5</v>
      </c>
      <c r="E79" s="83"/>
      <c r="F79" s="22"/>
      <c r="H79" s="81" t="s">
        <v>9</v>
      </c>
      <c r="I79" s="22"/>
      <c r="J79" s="83"/>
      <c r="K79" s="85" t="s">
        <v>5</v>
      </c>
      <c r="L79" s="83"/>
      <c r="M79" s="22"/>
      <c r="O79" s="81" t="s">
        <v>9</v>
      </c>
      <c r="P79" s="22"/>
      <c r="Q79" s="83"/>
      <c r="R79" s="85" t="s">
        <v>5</v>
      </c>
      <c r="S79" s="83"/>
      <c r="T79" s="22"/>
    </row>
    <row r="80" spans="1:20" x14ac:dyDescent="0.2">
      <c r="A80" s="82"/>
      <c r="B80" s="22"/>
      <c r="C80" s="84"/>
      <c r="D80" s="86"/>
      <c r="E80" s="84"/>
      <c r="F80" s="22"/>
      <c r="H80" s="82"/>
      <c r="I80" s="22"/>
      <c r="J80" s="84"/>
      <c r="K80" s="86"/>
      <c r="L80" s="84"/>
      <c r="M80" s="22"/>
      <c r="O80" s="82"/>
      <c r="P80" s="22"/>
      <c r="Q80" s="84"/>
      <c r="R80" s="86"/>
      <c r="S80" s="84"/>
      <c r="T80" s="22"/>
    </row>
    <row r="81" spans="1:20" x14ac:dyDescent="0.2">
      <c r="A81" s="81" t="s">
        <v>8</v>
      </c>
      <c r="B81" s="22"/>
      <c r="C81" s="83"/>
      <c r="D81" s="85" t="s">
        <v>5</v>
      </c>
      <c r="E81" s="83"/>
      <c r="F81" s="22"/>
      <c r="H81" s="81" t="s">
        <v>8</v>
      </c>
      <c r="I81" s="22"/>
      <c r="J81" s="83"/>
      <c r="K81" s="85" t="s">
        <v>5</v>
      </c>
      <c r="L81" s="83"/>
      <c r="M81" s="22"/>
      <c r="O81" s="81" t="s">
        <v>8</v>
      </c>
      <c r="P81" s="22"/>
      <c r="Q81" s="83"/>
      <c r="R81" s="85" t="s">
        <v>5</v>
      </c>
      <c r="S81" s="83"/>
      <c r="T81" s="22"/>
    </row>
    <row r="82" spans="1:20" x14ac:dyDescent="0.2">
      <c r="A82" s="82"/>
      <c r="B82" s="22"/>
      <c r="C82" s="84"/>
      <c r="D82" s="86"/>
      <c r="E82" s="84"/>
      <c r="F82" s="22"/>
      <c r="H82" s="82"/>
      <c r="I82" s="22"/>
      <c r="J82" s="84"/>
      <c r="K82" s="86"/>
      <c r="L82" s="84"/>
      <c r="M82" s="22"/>
      <c r="O82" s="82"/>
      <c r="P82" s="22"/>
      <c r="Q82" s="84"/>
      <c r="R82" s="86"/>
      <c r="S82" s="84"/>
      <c r="T82" s="22"/>
    </row>
    <row r="83" spans="1:20" ht="26.25" customHeight="1" x14ac:dyDescent="0.2">
      <c r="A83" s="21" t="s">
        <v>7</v>
      </c>
      <c r="B83" s="22"/>
      <c r="C83" s="23"/>
      <c r="D83" s="24" t="s">
        <v>5</v>
      </c>
      <c r="E83" s="23"/>
      <c r="F83" s="22"/>
      <c r="H83" s="21" t="s">
        <v>7</v>
      </c>
      <c r="I83" s="22"/>
      <c r="J83" s="23"/>
      <c r="K83" s="24" t="s">
        <v>5</v>
      </c>
      <c r="L83" s="23"/>
      <c r="M83" s="22"/>
      <c r="O83" s="21" t="s">
        <v>7</v>
      </c>
      <c r="P83" s="22"/>
      <c r="Q83" s="23"/>
      <c r="R83" s="24" t="s">
        <v>5</v>
      </c>
      <c r="S83" s="23"/>
      <c r="T83" s="22"/>
    </row>
    <row r="84" spans="1:20" ht="27" customHeight="1" x14ac:dyDescent="0.2">
      <c r="A84" s="21" t="s">
        <v>6</v>
      </c>
      <c r="B84" s="22"/>
      <c r="C84" s="23"/>
      <c r="D84" s="24" t="s">
        <v>5</v>
      </c>
      <c r="E84" s="23"/>
      <c r="F84" s="22"/>
      <c r="H84" s="21" t="s">
        <v>6</v>
      </c>
      <c r="I84" s="22"/>
      <c r="J84" s="23"/>
      <c r="K84" s="24" t="s">
        <v>5</v>
      </c>
      <c r="L84" s="23"/>
      <c r="M84" s="22"/>
      <c r="O84" s="21" t="s">
        <v>6</v>
      </c>
      <c r="P84" s="22"/>
      <c r="Q84" s="23"/>
      <c r="R84" s="24" t="s">
        <v>5</v>
      </c>
      <c r="S84" s="23"/>
      <c r="T84" s="22"/>
    </row>
    <row r="85" spans="1:20" ht="26.25" customHeight="1" x14ac:dyDescent="0.2">
      <c r="A85" s="21"/>
      <c r="B85" s="18"/>
      <c r="C85" s="19"/>
      <c r="D85" s="20"/>
      <c r="E85" s="19"/>
      <c r="F85" s="18"/>
      <c r="H85" s="21"/>
      <c r="I85" s="18"/>
      <c r="J85" s="19"/>
      <c r="K85" s="20"/>
      <c r="L85" s="19"/>
      <c r="M85" s="18"/>
      <c r="O85" s="21"/>
      <c r="P85" s="18"/>
      <c r="Q85" s="19"/>
      <c r="R85" s="20"/>
      <c r="S85" s="19"/>
      <c r="T85" s="18"/>
    </row>
  </sheetData>
  <mergeCells count="336">
    <mergeCell ref="B63:C63"/>
    <mergeCell ref="D63:F63"/>
    <mergeCell ref="I63:J63"/>
    <mergeCell ref="K63:M63"/>
    <mergeCell ref="P63:Q63"/>
    <mergeCell ref="R63:T63"/>
    <mergeCell ref="B75:C75"/>
    <mergeCell ref="D75:F75"/>
    <mergeCell ref="I75:J75"/>
    <mergeCell ref="K75:M75"/>
    <mergeCell ref="P75:Q75"/>
    <mergeCell ref="R75:T75"/>
    <mergeCell ref="B64:C64"/>
    <mergeCell ref="E64:F64"/>
    <mergeCell ref="I64:J64"/>
    <mergeCell ref="L64:M64"/>
    <mergeCell ref="P64:Q64"/>
    <mergeCell ref="S64:T64"/>
    <mergeCell ref="Q67:Q68"/>
    <mergeCell ref="R67:R68"/>
    <mergeCell ref="S67:S68"/>
    <mergeCell ref="Q69:Q70"/>
    <mergeCell ref="R69:R70"/>
    <mergeCell ref="S69:S70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Q9:Q10"/>
    <mergeCell ref="R9:R10"/>
    <mergeCell ref="S9:S10"/>
    <mergeCell ref="B4:C4"/>
    <mergeCell ref="E4:F4"/>
    <mergeCell ref="I4:J4"/>
    <mergeCell ref="L4:M4"/>
    <mergeCell ref="P4:Q4"/>
    <mergeCell ref="S4:T4"/>
    <mergeCell ref="K57:K58"/>
    <mergeCell ref="L57:L58"/>
    <mergeCell ref="O57:O58"/>
    <mergeCell ref="Q57:Q58"/>
    <mergeCell ref="R57:R58"/>
    <mergeCell ref="S57:S58"/>
    <mergeCell ref="A57:A58"/>
    <mergeCell ref="C57:C58"/>
    <mergeCell ref="D57:D58"/>
    <mergeCell ref="E57:E58"/>
    <mergeCell ref="H57:H58"/>
    <mergeCell ref="J57:J58"/>
    <mergeCell ref="K55:K56"/>
    <mergeCell ref="L55:L56"/>
    <mergeCell ref="O55:O56"/>
    <mergeCell ref="Q55:Q56"/>
    <mergeCell ref="R55:R56"/>
    <mergeCell ref="S55:S56"/>
    <mergeCell ref="A55:A56"/>
    <mergeCell ref="C55:C56"/>
    <mergeCell ref="D55:D56"/>
    <mergeCell ref="E55:E56"/>
    <mergeCell ref="H55:H56"/>
    <mergeCell ref="J55:J56"/>
    <mergeCell ref="K53:K54"/>
    <mergeCell ref="L53:L54"/>
    <mergeCell ref="O53:O54"/>
    <mergeCell ref="Q53:Q54"/>
    <mergeCell ref="R53:R54"/>
    <mergeCell ref="S53:S54"/>
    <mergeCell ref="A53:A54"/>
    <mergeCell ref="C53:C54"/>
    <mergeCell ref="D53:D54"/>
    <mergeCell ref="E53:E54"/>
    <mergeCell ref="H53:H54"/>
    <mergeCell ref="J53:J54"/>
    <mergeCell ref="B52:C52"/>
    <mergeCell ref="E52:F52"/>
    <mergeCell ref="I52:J52"/>
    <mergeCell ref="L52:M52"/>
    <mergeCell ref="P52:Q52"/>
    <mergeCell ref="S52:T52"/>
    <mergeCell ref="K45:K46"/>
    <mergeCell ref="L45:L46"/>
    <mergeCell ref="O45:O46"/>
    <mergeCell ref="Q45:Q46"/>
    <mergeCell ref="R45:R46"/>
    <mergeCell ref="S45:S46"/>
    <mergeCell ref="B51:C51"/>
    <mergeCell ref="D51:F51"/>
    <mergeCell ref="I51:J51"/>
    <mergeCell ref="K51:M51"/>
    <mergeCell ref="P51:Q51"/>
    <mergeCell ref="R51:T51"/>
    <mergeCell ref="A45:A46"/>
    <mergeCell ref="C45:C46"/>
    <mergeCell ref="D45:D46"/>
    <mergeCell ref="E45:E46"/>
    <mergeCell ref="H45:H46"/>
    <mergeCell ref="J45:J46"/>
    <mergeCell ref="K43:K44"/>
    <mergeCell ref="L43:L44"/>
    <mergeCell ref="O43:O44"/>
    <mergeCell ref="Q43:Q44"/>
    <mergeCell ref="R43:R44"/>
    <mergeCell ref="S43:S44"/>
    <mergeCell ref="A43:A44"/>
    <mergeCell ref="C43:C44"/>
    <mergeCell ref="D43:D44"/>
    <mergeCell ref="E43:E44"/>
    <mergeCell ref="H43:H44"/>
    <mergeCell ref="J43:J44"/>
    <mergeCell ref="K41:K42"/>
    <mergeCell ref="L41:L42"/>
    <mergeCell ref="O41:O42"/>
    <mergeCell ref="Q41:Q42"/>
    <mergeCell ref="R41:R42"/>
    <mergeCell ref="S41:S42"/>
    <mergeCell ref="A41:A42"/>
    <mergeCell ref="C41:C42"/>
    <mergeCell ref="D41:D42"/>
    <mergeCell ref="E41:E42"/>
    <mergeCell ref="H41:H42"/>
    <mergeCell ref="J41:J42"/>
    <mergeCell ref="B40:C40"/>
    <mergeCell ref="E40:F40"/>
    <mergeCell ref="I40:J40"/>
    <mergeCell ref="L40:M40"/>
    <mergeCell ref="P40:Q40"/>
    <mergeCell ref="S40:T40"/>
    <mergeCell ref="K33:K34"/>
    <mergeCell ref="L33:L34"/>
    <mergeCell ref="O33:O34"/>
    <mergeCell ref="Q33:Q34"/>
    <mergeCell ref="R33:R34"/>
    <mergeCell ref="S33:S34"/>
    <mergeCell ref="B39:C39"/>
    <mergeCell ref="D39:F39"/>
    <mergeCell ref="I39:J39"/>
    <mergeCell ref="K39:M39"/>
    <mergeCell ref="P39:Q39"/>
    <mergeCell ref="R39:T39"/>
    <mergeCell ref="A33:A34"/>
    <mergeCell ref="C33:C34"/>
    <mergeCell ref="D33:D34"/>
    <mergeCell ref="E33:E34"/>
    <mergeCell ref="H33:H34"/>
    <mergeCell ref="J33:J34"/>
    <mergeCell ref="K31:K32"/>
    <mergeCell ref="L31:L32"/>
    <mergeCell ref="O31:O32"/>
    <mergeCell ref="Q31:Q32"/>
    <mergeCell ref="R31:R32"/>
    <mergeCell ref="S31:S32"/>
    <mergeCell ref="A31:A32"/>
    <mergeCell ref="C31:C32"/>
    <mergeCell ref="D31:D32"/>
    <mergeCell ref="E31:E32"/>
    <mergeCell ref="H31:H32"/>
    <mergeCell ref="J31:J32"/>
    <mergeCell ref="K29:K30"/>
    <mergeCell ref="L29:L30"/>
    <mergeCell ref="O29:O30"/>
    <mergeCell ref="Q29:Q30"/>
    <mergeCell ref="R29:R30"/>
    <mergeCell ref="S29:S30"/>
    <mergeCell ref="A29:A30"/>
    <mergeCell ref="C29:C30"/>
    <mergeCell ref="D29:D30"/>
    <mergeCell ref="E29:E30"/>
    <mergeCell ref="H29:H30"/>
    <mergeCell ref="J29:J30"/>
    <mergeCell ref="A21:A22"/>
    <mergeCell ref="C21:C22"/>
    <mergeCell ref="D21:D22"/>
    <mergeCell ref="E21:E22"/>
    <mergeCell ref="H21:H22"/>
    <mergeCell ref="J21:J22"/>
    <mergeCell ref="K19:K20"/>
    <mergeCell ref="L19:L20"/>
    <mergeCell ref="O19:O20"/>
    <mergeCell ref="K21:K22"/>
    <mergeCell ref="L21:L22"/>
    <mergeCell ref="O21:O22"/>
    <mergeCell ref="A17:A18"/>
    <mergeCell ref="C17:C18"/>
    <mergeCell ref="D17:D18"/>
    <mergeCell ref="E17:E18"/>
    <mergeCell ref="H17:H18"/>
    <mergeCell ref="J17:J18"/>
    <mergeCell ref="Q19:Q20"/>
    <mergeCell ref="R19:R20"/>
    <mergeCell ref="S19:S20"/>
    <mergeCell ref="A19:A20"/>
    <mergeCell ref="C19:C20"/>
    <mergeCell ref="D19:D20"/>
    <mergeCell ref="E19:E20"/>
    <mergeCell ref="H19:H20"/>
    <mergeCell ref="J19:J20"/>
    <mergeCell ref="K17:K18"/>
    <mergeCell ref="L17:L18"/>
    <mergeCell ref="O17:O18"/>
    <mergeCell ref="Q17:Q18"/>
    <mergeCell ref="R17:R18"/>
    <mergeCell ref="S17:S18"/>
    <mergeCell ref="A9:A10"/>
    <mergeCell ref="C9:C10"/>
    <mergeCell ref="D9:D10"/>
    <mergeCell ref="E9:E10"/>
    <mergeCell ref="H9:H10"/>
    <mergeCell ref="J9:J10"/>
    <mergeCell ref="K7:K8"/>
    <mergeCell ref="L7:L8"/>
    <mergeCell ref="O7:O8"/>
    <mergeCell ref="K9:K10"/>
    <mergeCell ref="L9:L10"/>
    <mergeCell ref="O9:O10"/>
    <mergeCell ref="A5:A6"/>
    <mergeCell ref="C5:C6"/>
    <mergeCell ref="D5:D6"/>
    <mergeCell ref="E5:E6"/>
    <mergeCell ref="H5:H6"/>
    <mergeCell ref="J5:J6"/>
    <mergeCell ref="Q7:Q8"/>
    <mergeCell ref="R7:R8"/>
    <mergeCell ref="S7:S8"/>
    <mergeCell ref="A7:A8"/>
    <mergeCell ref="C7:C8"/>
    <mergeCell ref="D7:D8"/>
    <mergeCell ref="E7:E8"/>
    <mergeCell ref="H7:H8"/>
    <mergeCell ref="J7:J8"/>
    <mergeCell ref="K5:K6"/>
    <mergeCell ref="L5:L6"/>
    <mergeCell ref="O5:O6"/>
    <mergeCell ref="Q5:Q6"/>
    <mergeCell ref="R5:R6"/>
    <mergeCell ref="S5:S6"/>
    <mergeCell ref="B16:C16"/>
    <mergeCell ref="E16:F16"/>
    <mergeCell ref="I16:J16"/>
    <mergeCell ref="L16:M16"/>
    <mergeCell ref="P16:Q16"/>
    <mergeCell ref="S16:T16"/>
    <mergeCell ref="Q65:Q66"/>
    <mergeCell ref="R65:R66"/>
    <mergeCell ref="S65:S66"/>
    <mergeCell ref="B28:C28"/>
    <mergeCell ref="E28:F28"/>
    <mergeCell ref="I28:J28"/>
    <mergeCell ref="L28:M28"/>
    <mergeCell ref="P28:Q28"/>
    <mergeCell ref="S28:T28"/>
    <mergeCell ref="Q21:Q22"/>
    <mergeCell ref="R21:R22"/>
    <mergeCell ref="S21:S22"/>
    <mergeCell ref="B27:C27"/>
    <mergeCell ref="D27:F27"/>
    <mergeCell ref="I27:J27"/>
    <mergeCell ref="K27:M27"/>
    <mergeCell ref="P27:Q27"/>
    <mergeCell ref="R27:T27"/>
    <mergeCell ref="A67:A68"/>
    <mergeCell ref="C67:C68"/>
    <mergeCell ref="D67:D68"/>
    <mergeCell ref="E67:E68"/>
    <mergeCell ref="H67:H68"/>
    <mergeCell ref="J67:J68"/>
    <mergeCell ref="K67:K68"/>
    <mergeCell ref="L67:L68"/>
    <mergeCell ref="O67:O68"/>
    <mergeCell ref="A65:A66"/>
    <mergeCell ref="C65:C66"/>
    <mergeCell ref="D65:D66"/>
    <mergeCell ref="E65:E66"/>
    <mergeCell ref="H65:H66"/>
    <mergeCell ref="J65:J66"/>
    <mergeCell ref="K65:K66"/>
    <mergeCell ref="L65:L66"/>
    <mergeCell ref="O65:O66"/>
    <mergeCell ref="A69:A70"/>
    <mergeCell ref="C69:C70"/>
    <mergeCell ref="D69:D70"/>
    <mergeCell ref="E69:E70"/>
    <mergeCell ref="H69:H70"/>
    <mergeCell ref="J69:J70"/>
    <mergeCell ref="K69:K70"/>
    <mergeCell ref="L69:L70"/>
    <mergeCell ref="O69:O70"/>
    <mergeCell ref="B76:C76"/>
    <mergeCell ref="E76:F76"/>
    <mergeCell ref="I76:J76"/>
    <mergeCell ref="L76:M76"/>
    <mergeCell ref="P76:Q76"/>
    <mergeCell ref="S76:T76"/>
    <mergeCell ref="Q77:Q78"/>
    <mergeCell ref="R77:R78"/>
    <mergeCell ref="S77:S78"/>
    <mergeCell ref="Q79:Q80"/>
    <mergeCell ref="R79:R80"/>
    <mergeCell ref="S79:S80"/>
    <mergeCell ref="A77:A78"/>
    <mergeCell ref="C77:C78"/>
    <mergeCell ref="D77:D78"/>
    <mergeCell ref="E77:E78"/>
    <mergeCell ref="H77:H78"/>
    <mergeCell ref="J77:J78"/>
    <mergeCell ref="K77:K78"/>
    <mergeCell ref="L77:L78"/>
    <mergeCell ref="O77:O78"/>
    <mergeCell ref="A79:A80"/>
    <mergeCell ref="C79:C80"/>
    <mergeCell ref="D79:D80"/>
    <mergeCell ref="E79:E80"/>
    <mergeCell ref="H79:H80"/>
    <mergeCell ref="J79:J80"/>
    <mergeCell ref="K79:K80"/>
    <mergeCell ref="L79:L80"/>
    <mergeCell ref="O79:O80"/>
    <mergeCell ref="Q81:Q82"/>
    <mergeCell ref="R81:R82"/>
    <mergeCell ref="S81:S82"/>
    <mergeCell ref="A81:A82"/>
    <mergeCell ref="C81:C82"/>
    <mergeCell ref="D81:D82"/>
    <mergeCell ref="E81:E82"/>
    <mergeCell ref="H81:H82"/>
    <mergeCell ref="J81:J82"/>
    <mergeCell ref="K81:K82"/>
    <mergeCell ref="L81:L82"/>
    <mergeCell ref="O81:O82"/>
  </mergeCells>
  <phoneticPr fontId="1"/>
  <pageMargins left="0.93" right="0.78700000000000003" top="0.4" bottom="0.36" header="0.31" footer="0.33"/>
  <pageSetup paperSize="9" scale="8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61"/>
  <sheetViews>
    <sheetView topLeftCell="A16" workbookViewId="0">
      <selection activeCell="M24" sqref="M24"/>
    </sheetView>
  </sheetViews>
  <sheetFormatPr defaultColWidth="6.21875" defaultRowHeight="10.8" x14ac:dyDescent="0.2"/>
  <cols>
    <col min="1" max="1" width="3" style="16" customWidth="1"/>
    <col min="2" max="2" width="9.21875" style="16" customWidth="1"/>
    <col min="3" max="3" width="2.109375" style="17" customWidth="1"/>
    <col min="4" max="4" width="3.33203125" style="17" customWidth="1"/>
    <col min="5" max="5" width="2.109375" style="17" customWidth="1"/>
    <col min="6" max="6" width="9.44140625" style="16" customWidth="1"/>
    <col min="7" max="8" width="3" style="16" customWidth="1"/>
    <col min="9" max="9" width="9.21875" style="16" customWidth="1"/>
    <col min="10" max="10" width="2.109375" style="17" customWidth="1"/>
    <col min="11" max="11" width="3.21875" style="17" customWidth="1"/>
    <col min="12" max="12" width="2.109375" style="17" customWidth="1"/>
    <col min="13" max="13" width="9.44140625" style="16" customWidth="1"/>
    <col min="14" max="15" width="3" style="16" customWidth="1"/>
    <col min="16" max="16" width="9.21875" style="16" customWidth="1"/>
    <col min="17" max="17" width="2.109375" style="17" customWidth="1"/>
    <col min="18" max="18" width="3.33203125" style="17" customWidth="1"/>
    <col min="19" max="19" width="2.109375" style="17" customWidth="1"/>
    <col min="20" max="20" width="9.44140625" style="16" customWidth="1"/>
    <col min="21" max="21" width="5" style="16" customWidth="1"/>
    <col min="22" max="16384" width="6.21875" style="16"/>
  </cols>
  <sheetData>
    <row r="1" spans="1:20" ht="18" customHeight="1" x14ac:dyDescent="0.2">
      <c r="A1" s="26" t="s">
        <v>38</v>
      </c>
    </row>
    <row r="2" spans="1:20" ht="15.75" customHeight="1" x14ac:dyDescent="0.2">
      <c r="A2" s="55"/>
      <c r="H2" s="54"/>
    </row>
    <row r="3" spans="1:20" x14ac:dyDescent="0.2">
      <c r="B3" s="97"/>
      <c r="C3" s="97"/>
      <c r="D3" s="93"/>
      <c r="E3" s="93"/>
      <c r="F3" s="93"/>
      <c r="I3" s="97"/>
      <c r="J3" s="97"/>
      <c r="K3" s="93"/>
      <c r="L3" s="93"/>
      <c r="M3" s="93"/>
      <c r="P3" s="97"/>
      <c r="Q3" s="97"/>
      <c r="R3" s="93"/>
      <c r="S3" s="93"/>
      <c r="T3" s="93"/>
    </row>
    <row r="4" spans="1:20" ht="26.25" customHeight="1" x14ac:dyDescent="0.2">
      <c r="A4" s="25"/>
      <c r="B4" s="87"/>
      <c r="C4" s="88"/>
      <c r="D4" s="60" t="s">
        <v>11</v>
      </c>
      <c r="E4" s="87"/>
      <c r="F4" s="88"/>
      <c r="G4" s="61"/>
      <c r="H4" s="60"/>
      <c r="I4" s="87"/>
      <c r="J4" s="88"/>
      <c r="K4" s="60" t="s">
        <v>11</v>
      </c>
      <c r="L4" s="87"/>
      <c r="M4" s="88"/>
      <c r="N4" s="61"/>
      <c r="O4" s="60"/>
      <c r="P4" s="87"/>
      <c r="Q4" s="88"/>
      <c r="R4" s="60" t="s">
        <v>11</v>
      </c>
      <c r="S4" s="87"/>
      <c r="T4" s="88"/>
    </row>
    <row r="5" spans="1:20" ht="12" x14ac:dyDescent="0.2">
      <c r="A5" s="81" t="s">
        <v>32</v>
      </c>
      <c r="B5" s="22"/>
      <c r="C5" s="83"/>
      <c r="D5" s="85" t="s">
        <v>5</v>
      </c>
      <c r="E5" s="83"/>
      <c r="F5" s="53"/>
      <c r="H5" s="81" t="s">
        <v>32</v>
      </c>
      <c r="I5" s="22"/>
      <c r="J5" s="83"/>
      <c r="K5" s="85" t="s">
        <v>5</v>
      </c>
      <c r="L5" s="83"/>
      <c r="M5" s="22"/>
      <c r="O5" s="81" t="s">
        <v>32</v>
      </c>
      <c r="P5" s="22"/>
      <c r="Q5" s="83"/>
      <c r="R5" s="85" t="s">
        <v>27</v>
      </c>
      <c r="S5" s="83"/>
      <c r="T5" s="22"/>
    </row>
    <row r="6" spans="1:20" x14ac:dyDescent="0.2">
      <c r="A6" s="82"/>
      <c r="B6" s="22"/>
      <c r="C6" s="84"/>
      <c r="D6" s="86"/>
      <c r="E6" s="84"/>
      <c r="F6" s="22"/>
      <c r="H6" s="82"/>
      <c r="I6" s="22"/>
      <c r="J6" s="84"/>
      <c r="K6" s="86"/>
      <c r="L6" s="84"/>
      <c r="M6" s="22"/>
      <c r="O6" s="82"/>
      <c r="P6" s="22"/>
      <c r="Q6" s="84"/>
      <c r="R6" s="86"/>
      <c r="S6" s="84"/>
      <c r="T6" s="22"/>
    </row>
    <row r="7" spans="1:20" x14ac:dyDescent="0.2">
      <c r="A7" s="81" t="s">
        <v>31</v>
      </c>
      <c r="B7" s="22"/>
      <c r="C7" s="83"/>
      <c r="D7" s="85" t="s">
        <v>5</v>
      </c>
      <c r="E7" s="83"/>
      <c r="F7" s="22"/>
      <c r="H7" s="81" t="s">
        <v>31</v>
      </c>
      <c r="I7" s="22"/>
      <c r="J7" s="83"/>
      <c r="K7" s="85" t="s">
        <v>5</v>
      </c>
      <c r="L7" s="83"/>
      <c r="M7" s="22"/>
      <c r="O7" s="81" t="s">
        <v>31</v>
      </c>
      <c r="P7" s="22"/>
      <c r="Q7" s="83"/>
      <c r="R7" s="85" t="s">
        <v>27</v>
      </c>
      <c r="S7" s="83"/>
      <c r="T7" s="22"/>
    </row>
    <row r="8" spans="1:20" x14ac:dyDescent="0.2">
      <c r="A8" s="82"/>
      <c r="B8" s="22"/>
      <c r="C8" s="84"/>
      <c r="D8" s="86"/>
      <c r="E8" s="84"/>
      <c r="F8" s="22"/>
      <c r="H8" s="82"/>
      <c r="I8" s="22"/>
      <c r="J8" s="84"/>
      <c r="K8" s="86"/>
      <c r="L8" s="84"/>
      <c r="M8" s="22"/>
      <c r="O8" s="82"/>
      <c r="P8" s="22"/>
      <c r="Q8" s="84"/>
      <c r="R8" s="86"/>
      <c r="S8" s="84"/>
      <c r="T8" s="22"/>
    </row>
    <row r="9" spans="1:20" x14ac:dyDescent="0.2">
      <c r="A9" s="81" t="s">
        <v>30</v>
      </c>
      <c r="B9" s="22"/>
      <c r="C9" s="83"/>
      <c r="D9" s="85" t="s">
        <v>5</v>
      </c>
      <c r="E9" s="83"/>
      <c r="F9" s="22"/>
      <c r="H9" s="81" t="s">
        <v>30</v>
      </c>
      <c r="I9" s="22"/>
      <c r="J9" s="83"/>
      <c r="K9" s="85" t="s">
        <v>5</v>
      </c>
      <c r="L9" s="83"/>
      <c r="M9" s="22"/>
      <c r="O9" s="81" t="s">
        <v>30</v>
      </c>
      <c r="P9" s="22"/>
      <c r="Q9" s="83"/>
      <c r="R9" s="85" t="s">
        <v>27</v>
      </c>
      <c r="S9" s="83"/>
      <c r="T9" s="22"/>
    </row>
    <row r="10" spans="1:20" x14ac:dyDescent="0.2">
      <c r="A10" s="82"/>
      <c r="B10" s="22"/>
      <c r="C10" s="84"/>
      <c r="D10" s="86"/>
      <c r="E10" s="84"/>
      <c r="F10" s="22"/>
      <c r="H10" s="82"/>
      <c r="I10" s="22"/>
      <c r="J10" s="84"/>
      <c r="K10" s="86"/>
      <c r="L10" s="84"/>
      <c r="M10" s="22"/>
      <c r="O10" s="82"/>
      <c r="P10" s="22"/>
      <c r="Q10" s="84"/>
      <c r="R10" s="86"/>
      <c r="S10" s="84"/>
      <c r="T10" s="22"/>
    </row>
    <row r="11" spans="1:20" ht="26.25" customHeight="1" x14ac:dyDescent="0.2">
      <c r="A11" s="21" t="s">
        <v>29</v>
      </c>
      <c r="B11" s="22"/>
      <c r="C11" s="23"/>
      <c r="D11" s="24" t="s">
        <v>5</v>
      </c>
      <c r="E11" s="23"/>
      <c r="F11" s="22"/>
      <c r="H11" s="21" t="s">
        <v>29</v>
      </c>
      <c r="I11" s="22"/>
      <c r="J11" s="23"/>
      <c r="K11" s="24" t="s">
        <v>5</v>
      </c>
      <c r="L11" s="23"/>
      <c r="M11" s="22"/>
      <c r="O11" s="21" t="s">
        <v>29</v>
      </c>
      <c r="P11" s="22"/>
      <c r="Q11" s="23"/>
      <c r="R11" s="24" t="s">
        <v>27</v>
      </c>
      <c r="S11" s="23"/>
      <c r="T11" s="22"/>
    </row>
    <row r="12" spans="1:20" ht="27" customHeight="1" x14ac:dyDescent="0.2">
      <c r="A12" s="21" t="s">
        <v>28</v>
      </c>
      <c r="B12" s="22"/>
      <c r="C12" s="23"/>
      <c r="D12" s="24" t="s">
        <v>5</v>
      </c>
      <c r="E12" s="23"/>
      <c r="F12" s="22"/>
      <c r="H12" s="21" t="s">
        <v>28</v>
      </c>
      <c r="I12" s="22"/>
      <c r="J12" s="23"/>
      <c r="K12" s="24" t="s">
        <v>5</v>
      </c>
      <c r="L12" s="23"/>
      <c r="M12" s="22"/>
      <c r="O12" s="21" t="s">
        <v>28</v>
      </c>
      <c r="P12" s="22"/>
      <c r="Q12" s="23"/>
      <c r="R12" s="24" t="s">
        <v>27</v>
      </c>
      <c r="S12" s="23"/>
      <c r="T12" s="22"/>
    </row>
    <row r="13" spans="1:20" ht="26.25" customHeight="1" x14ac:dyDescent="0.2">
      <c r="A13" s="21"/>
      <c r="B13" s="18"/>
      <c r="C13" s="19"/>
      <c r="D13" s="20" t="s">
        <v>5</v>
      </c>
      <c r="E13" s="19"/>
      <c r="F13" s="18"/>
      <c r="H13" s="21"/>
      <c r="I13" s="18"/>
      <c r="J13" s="19"/>
      <c r="K13" s="20" t="s">
        <v>5</v>
      </c>
      <c r="L13" s="19"/>
      <c r="M13" s="18"/>
      <c r="O13" s="21"/>
      <c r="P13" s="18">
        <f>SUM(Q5:Q12)</f>
        <v>0</v>
      </c>
      <c r="Q13" s="19"/>
      <c r="R13" s="20" t="s">
        <v>27</v>
      </c>
      <c r="S13" s="19"/>
      <c r="T13" s="18">
        <f>SUM(S5:S12)</f>
        <v>0</v>
      </c>
    </row>
    <row r="15" spans="1:20" x14ac:dyDescent="0.2">
      <c r="B15" s="97"/>
      <c r="C15" s="97"/>
      <c r="D15" s="93"/>
      <c r="E15" s="93"/>
      <c r="F15" s="93"/>
      <c r="I15" s="97"/>
      <c r="J15" s="97"/>
      <c r="K15" s="93"/>
      <c r="L15" s="93"/>
      <c r="M15" s="93"/>
      <c r="P15" s="97"/>
      <c r="Q15" s="97"/>
      <c r="R15" s="93"/>
      <c r="S15" s="93"/>
      <c r="T15" s="93"/>
    </row>
    <row r="16" spans="1:20" ht="26.25" customHeight="1" x14ac:dyDescent="0.2">
      <c r="A16" s="21"/>
      <c r="B16" s="87"/>
      <c r="C16" s="88"/>
      <c r="D16" s="60" t="s">
        <v>11</v>
      </c>
      <c r="E16" s="87"/>
      <c r="F16" s="88"/>
      <c r="G16" s="61"/>
      <c r="H16" s="60"/>
      <c r="I16" s="87"/>
      <c r="J16" s="88"/>
      <c r="K16" s="60" t="s">
        <v>11</v>
      </c>
      <c r="L16" s="87"/>
      <c r="M16" s="88"/>
      <c r="N16" s="61"/>
      <c r="O16" s="60"/>
      <c r="P16" s="87"/>
      <c r="Q16" s="88"/>
      <c r="R16" s="60" t="s">
        <v>11</v>
      </c>
      <c r="S16" s="87"/>
      <c r="T16" s="88"/>
    </row>
    <row r="17" spans="1:20" x14ac:dyDescent="0.2">
      <c r="A17" s="81" t="s">
        <v>32</v>
      </c>
      <c r="B17" s="22"/>
      <c r="C17" s="83"/>
      <c r="D17" s="85" t="s">
        <v>5</v>
      </c>
      <c r="E17" s="83"/>
      <c r="F17" s="22"/>
      <c r="H17" s="81" t="s">
        <v>32</v>
      </c>
      <c r="I17" s="22"/>
      <c r="J17" s="83"/>
      <c r="K17" s="85" t="s">
        <v>5</v>
      </c>
      <c r="L17" s="83"/>
      <c r="M17" s="22"/>
      <c r="O17" s="81" t="s">
        <v>32</v>
      </c>
      <c r="P17" s="22"/>
      <c r="Q17" s="83"/>
      <c r="R17" s="85" t="s">
        <v>5</v>
      </c>
      <c r="S17" s="83"/>
      <c r="T17" s="22"/>
    </row>
    <row r="18" spans="1:20" x14ac:dyDescent="0.2">
      <c r="A18" s="82"/>
      <c r="B18" s="22"/>
      <c r="C18" s="84"/>
      <c r="D18" s="86"/>
      <c r="E18" s="84"/>
      <c r="F18" s="22"/>
      <c r="H18" s="82"/>
      <c r="I18" s="22"/>
      <c r="J18" s="84"/>
      <c r="K18" s="86"/>
      <c r="L18" s="84"/>
      <c r="M18" s="22"/>
      <c r="O18" s="82"/>
      <c r="P18" s="22"/>
      <c r="Q18" s="84"/>
      <c r="R18" s="86"/>
      <c r="S18" s="84"/>
      <c r="T18" s="22"/>
    </row>
    <row r="19" spans="1:20" x14ac:dyDescent="0.2">
      <c r="A19" s="81" t="s">
        <v>31</v>
      </c>
      <c r="B19" s="22"/>
      <c r="C19" s="83"/>
      <c r="D19" s="85" t="s">
        <v>5</v>
      </c>
      <c r="E19" s="83"/>
      <c r="F19" s="22"/>
      <c r="H19" s="81" t="s">
        <v>31</v>
      </c>
      <c r="I19" s="22"/>
      <c r="J19" s="83"/>
      <c r="K19" s="85" t="s">
        <v>5</v>
      </c>
      <c r="L19" s="83"/>
      <c r="M19" s="22"/>
      <c r="O19" s="81" t="s">
        <v>31</v>
      </c>
      <c r="P19" s="22"/>
      <c r="Q19" s="83"/>
      <c r="R19" s="85" t="s">
        <v>5</v>
      </c>
      <c r="S19" s="83"/>
      <c r="T19" s="22"/>
    </row>
    <row r="20" spans="1:20" x14ac:dyDescent="0.2">
      <c r="A20" s="82"/>
      <c r="B20" s="22"/>
      <c r="C20" s="84"/>
      <c r="D20" s="86"/>
      <c r="E20" s="84"/>
      <c r="F20" s="22"/>
      <c r="H20" s="82"/>
      <c r="I20" s="22"/>
      <c r="J20" s="84"/>
      <c r="K20" s="86"/>
      <c r="L20" s="84"/>
      <c r="M20" s="22"/>
      <c r="O20" s="82"/>
      <c r="P20" s="22"/>
      <c r="Q20" s="84"/>
      <c r="R20" s="86"/>
      <c r="S20" s="84"/>
      <c r="T20" s="22"/>
    </row>
    <row r="21" spans="1:20" x14ac:dyDescent="0.2">
      <c r="A21" s="81" t="s">
        <v>30</v>
      </c>
      <c r="B21" s="22"/>
      <c r="C21" s="91"/>
      <c r="D21" s="85" t="s">
        <v>5</v>
      </c>
      <c r="E21" s="91"/>
      <c r="F21" s="22"/>
      <c r="H21" s="81" t="s">
        <v>30</v>
      </c>
      <c r="I21" s="22"/>
      <c r="J21" s="91"/>
      <c r="K21" s="85" t="s">
        <v>5</v>
      </c>
      <c r="L21" s="91"/>
      <c r="M21" s="22"/>
      <c r="O21" s="81" t="s">
        <v>30</v>
      </c>
      <c r="P21" s="22"/>
      <c r="Q21" s="91"/>
      <c r="R21" s="85" t="s">
        <v>5</v>
      </c>
      <c r="S21" s="91"/>
      <c r="T21" s="22"/>
    </row>
    <row r="22" spans="1:20" x14ac:dyDescent="0.2">
      <c r="A22" s="82"/>
      <c r="B22" s="22"/>
      <c r="C22" s="92"/>
      <c r="D22" s="86"/>
      <c r="E22" s="92"/>
      <c r="F22" s="22"/>
      <c r="H22" s="82"/>
      <c r="I22" s="22"/>
      <c r="J22" s="92"/>
      <c r="K22" s="86"/>
      <c r="L22" s="92"/>
      <c r="M22" s="22"/>
      <c r="O22" s="82"/>
      <c r="P22" s="22"/>
      <c r="Q22" s="92"/>
      <c r="R22" s="86"/>
      <c r="S22" s="92"/>
      <c r="T22" s="22"/>
    </row>
    <row r="23" spans="1:20" ht="26.25" customHeight="1" x14ac:dyDescent="0.2">
      <c r="A23" s="21" t="s">
        <v>29</v>
      </c>
      <c r="B23" s="22"/>
      <c r="C23" s="23"/>
      <c r="D23" s="24" t="s">
        <v>5</v>
      </c>
      <c r="E23" s="23"/>
      <c r="F23" s="22"/>
      <c r="H23" s="21" t="s">
        <v>29</v>
      </c>
      <c r="I23" s="22"/>
      <c r="J23" s="23"/>
      <c r="K23" s="24" t="s">
        <v>5</v>
      </c>
      <c r="L23" s="23"/>
      <c r="M23" s="22"/>
      <c r="O23" s="21" t="s">
        <v>29</v>
      </c>
      <c r="P23" s="22"/>
      <c r="Q23" s="23"/>
      <c r="R23" s="24" t="s">
        <v>5</v>
      </c>
      <c r="S23" s="23"/>
      <c r="T23" s="22"/>
    </row>
    <row r="24" spans="1:20" ht="27" customHeight="1" x14ac:dyDescent="0.2">
      <c r="A24" s="21" t="s">
        <v>28</v>
      </c>
      <c r="B24" s="22"/>
      <c r="C24" s="23"/>
      <c r="D24" s="24" t="s">
        <v>5</v>
      </c>
      <c r="E24" s="23"/>
      <c r="F24" s="22"/>
      <c r="H24" s="21" t="s">
        <v>28</v>
      </c>
      <c r="I24" s="22"/>
      <c r="J24" s="23"/>
      <c r="K24" s="24" t="s">
        <v>5</v>
      </c>
      <c r="L24" s="23"/>
      <c r="M24" s="22"/>
      <c r="O24" s="21" t="s">
        <v>28</v>
      </c>
      <c r="P24" s="22"/>
      <c r="Q24" s="23"/>
      <c r="R24" s="24" t="s">
        <v>5</v>
      </c>
      <c r="S24" s="23"/>
      <c r="T24" s="22"/>
    </row>
    <row r="25" spans="1:20" ht="26.25" customHeight="1" x14ac:dyDescent="0.2">
      <c r="A25" s="21"/>
      <c r="B25" s="18">
        <f>SUM(C17:C24)</f>
        <v>0</v>
      </c>
      <c r="C25" s="19"/>
      <c r="D25" s="20" t="s">
        <v>5</v>
      </c>
      <c r="E25" s="19"/>
      <c r="F25" s="18">
        <f>SUM(E17:E24)</f>
        <v>0</v>
      </c>
      <c r="H25" s="21"/>
      <c r="I25" s="18">
        <f>SUM(J17:J24)</f>
        <v>0</v>
      </c>
      <c r="J25" s="19"/>
      <c r="K25" s="20" t="s">
        <v>5</v>
      </c>
      <c r="L25" s="19"/>
      <c r="M25" s="18">
        <f>SUM(L17:L24)</f>
        <v>0</v>
      </c>
      <c r="O25" s="21"/>
      <c r="P25" s="18">
        <f>SUM(Q17:Q24)</f>
        <v>0</v>
      </c>
      <c r="Q25" s="19"/>
      <c r="R25" s="20" t="s">
        <v>5</v>
      </c>
      <c r="S25" s="19"/>
      <c r="T25" s="18">
        <f>SUM(S17:S24)</f>
        <v>0</v>
      </c>
    </row>
    <row r="27" spans="1:20" x14ac:dyDescent="0.2">
      <c r="B27" s="97"/>
      <c r="C27" s="97"/>
      <c r="D27" s="93"/>
      <c r="E27" s="93"/>
      <c r="F27" s="93"/>
      <c r="I27" s="97"/>
      <c r="J27" s="97"/>
      <c r="K27" s="93"/>
      <c r="L27" s="93"/>
      <c r="M27" s="93"/>
      <c r="P27" s="97"/>
      <c r="Q27" s="97"/>
      <c r="R27" s="93"/>
      <c r="S27" s="93"/>
      <c r="T27" s="93"/>
    </row>
    <row r="28" spans="1:20" ht="26.25" customHeight="1" x14ac:dyDescent="0.2">
      <c r="A28" s="21"/>
      <c r="B28" s="87"/>
      <c r="C28" s="88"/>
      <c r="D28" s="60" t="s">
        <v>11</v>
      </c>
      <c r="E28" s="87"/>
      <c r="F28" s="88"/>
      <c r="G28" s="61"/>
      <c r="H28" s="60"/>
      <c r="I28" s="87"/>
      <c r="J28" s="88"/>
      <c r="K28" s="60" t="s">
        <v>11</v>
      </c>
      <c r="L28" s="87"/>
      <c r="M28" s="88"/>
      <c r="N28" s="61"/>
      <c r="O28" s="60"/>
      <c r="P28" s="87"/>
      <c r="Q28" s="88"/>
      <c r="R28" s="60" t="s">
        <v>11</v>
      </c>
      <c r="S28" s="87"/>
      <c r="T28" s="88"/>
    </row>
    <row r="29" spans="1:20" x14ac:dyDescent="0.2">
      <c r="A29" s="81" t="s">
        <v>32</v>
      </c>
      <c r="B29" s="22"/>
      <c r="C29" s="83"/>
      <c r="D29" s="85" t="s">
        <v>27</v>
      </c>
      <c r="E29" s="83"/>
      <c r="F29" s="22"/>
      <c r="H29" s="81" t="s">
        <v>32</v>
      </c>
      <c r="I29" s="22"/>
      <c r="J29" s="83"/>
      <c r="K29" s="85" t="s">
        <v>27</v>
      </c>
      <c r="L29" s="83"/>
      <c r="M29" s="22"/>
      <c r="O29" s="81" t="s">
        <v>32</v>
      </c>
      <c r="P29" s="22"/>
      <c r="Q29" s="83"/>
      <c r="R29" s="85" t="s">
        <v>27</v>
      </c>
      <c r="S29" s="83"/>
      <c r="T29" s="22"/>
    </row>
    <row r="30" spans="1:20" x14ac:dyDescent="0.2">
      <c r="A30" s="82"/>
      <c r="B30" s="22"/>
      <c r="C30" s="84"/>
      <c r="D30" s="86"/>
      <c r="E30" s="84"/>
      <c r="F30" s="22"/>
      <c r="H30" s="82"/>
      <c r="I30" s="22"/>
      <c r="J30" s="84"/>
      <c r="K30" s="86"/>
      <c r="L30" s="84"/>
      <c r="M30" s="22"/>
      <c r="O30" s="82"/>
      <c r="P30" s="22"/>
      <c r="Q30" s="84"/>
      <c r="R30" s="86"/>
      <c r="S30" s="84"/>
      <c r="T30" s="22"/>
    </row>
    <row r="31" spans="1:20" x14ac:dyDescent="0.2">
      <c r="A31" s="81" t="s">
        <v>31</v>
      </c>
      <c r="B31" s="22"/>
      <c r="C31" s="83"/>
      <c r="D31" s="85" t="s">
        <v>27</v>
      </c>
      <c r="E31" s="83"/>
      <c r="F31" s="22"/>
      <c r="H31" s="81" t="s">
        <v>31</v>
      </c>
      <c r="I31" s="22"/>
      <c r="J31" s="83"/>
      <c r="K31" s="85" t="s">
        <v>27</v>
      </c>
      <c r="L31" s="83"/>
      <c r="M31" s="22"/>
      <c r="O31" s="81" t="s">
        <v>31</v>
      </c>
      <c r="P31" s="22"/>
      <c r="Q31" s="83"/>
      <c r="R31" s="85" t="s">
        <v>27</v>
      </c>
      <c r="S31" s="83"/>
      <c r="T31" s="22"/>
    </row>
    <row r="32" spans="1:20" x14ac:dyDescent="0.2">
      <c r="A32" s="82"/>
      <c r="B32" s="22"/>
      <c r="C32" s="84"/>
      <c r="D32" s="86"/>
      <c r="E32" s="84"/>
      <c r="F32" s="22"/>
      <c r="H32" s="82"/>
      <c r="I32" s="22"/>
      <c r="J32" s="84"/>
      <c r="K32" s="86"/>
      <c r="L32" s="84"/>
      <c r="M32" s="22"/>
      <c r="O32" s="82"/>
      <c r="P32" s="22"/>
      <c r="Q32" s="84"/>
      <c r="R32" s="86"/>
      <c r="S32" s="84"/>
      <c r="T32" s="22"/>
    </row>
    <row r="33" spans="1:20" x14ac:dyDescent="0.2">
      <c r="A33" s="81" t="s">
        <v>30</v>
      </c>
      <c r="B33" s="22"/>
      <c r="C33" s="83"/>
      <c r="D33" s="85" t="s">
        <v>27</v>
      </c>
      <c r="E33" s="83"/>
      <c r="F33" s="22"/>
      <c r="H33" s="81" t="s">
        <v>30</v>
      </c>
      <c r="I33" s="22"/>
      <c r="J33" s="83"/>
      <c r="K33" s="85" t="s">
        <v>27</v>
      </c>
      <c r="L33" s="83"/>
      <c r="M33" s="22"/>
      <c r="O33" s="81" t="s">
        <v>30</v>
      </c>
      <c r="P33" s="22"/>
      <c r="Q33" s="91"/>
      <c r="R33" s="85" t="s">
        <v>27</v>
      </c>
      <c r="S33" s="83"/>
      <c r="T33" s="22"/>
    </row>
    <row r="34" spans="1:20" x14ac:dyDescent="0.2">
      <c r="A34" s="82"/>
      <c r="B34" s="22"/>
      <c r="C34" s="84"/>
      <c r="D34" s="86"/>
      <c r="E34" s="84"/>
      <c r="F34" s="22"/>
      <c r="H34" s="82"/>
      <c r="I34" s="22"/>
      <c r="J34" s="84"/>
      <c r="K34" s="86"/>
      <c r="L34" s="84"/>
      <c r="M34" s="22"/>
      <c r="O34" s="82"/>
      <c r="P34" s="22"/>
      <c r="Q34" s="92"/>
      <c r="R34" s="86"/>
      <c r="S34" s="84"/>
      <c r="T34" s="22"/>
    </row>
    <row r="35" spans="1:20" ht="26.25" customHeight="1" x14ac:dyDescent="0.2">
      <c r="A35" s="21" t="s">
        <v>29</v>
      </c>
      <c r="B35" s="22"/>
      <c r="C35" s="23"/>
      <c r="D35" s="24" t="s">
        <v>27</v>
      </c>
      <c r="E35" s="23"/>
      <c r="F35" s="22"/>
      <c r="H35" s="21" t="s">
        <v>29</v>
      </c>
      <c r="I35" s="22"/>
      <c r="J35" s="23"/>
      <c r="K35" s="24" t="s">
        <v>27</v>
      </c>
      <c r="L35" s="23"/>
      <c r="M35" s="22"/>
      <c r="O35" s="21" t="s">
        <v>29</v>
      </c>
      <c r="P35" s="22"/>
      <c r="Q35" s="23"/>
      <c r="R35" s="24" t="s">
        <v>27</v>
      </c>
      <c r="S35" s="23"/>
      <c r="T35" s="22"/>
    </row>
    <row r="36" spans="1:20" ht="27" customHeight="1" x14ac:dyDescent="0.2">
      <c r="A36" s="21" t="s">
        <v>28</v>
      </c>
      <c r="B36" s="22"/>
      <c r="C36" s="23"/>
      <c r="D36" s="24" t="s">
        <v>27</v>
      </c>
      <c r="E36" s="23"/>
      <c r="F36" s="22"/>
      <c r="H36" s="21" t="s">
        <v>28</v>
      </c>
      <c r="I36" s="22"/>
      <c r="J36" s="23"/>
      <c r="K36" s="24" t="s">
        <v>27</v>
      </c>
      <c r="L36" s="23"/>
      <c r="M36" s="22"/>
      <c r="O36" s="21" t="s">
        <v>28</v>
      </c>
      <c r="P36" s="22"/>
      <c r="Q36" s="23"/>
      <c r="R36" s="24" t="s">
        <v>27</v>
      </c>
      <c r="S36" s="23"/>
      <c r="T36" s="22"/>
    </row>
    <row r="37" spans="1:20" ht="26.25" customHeight="1" x14ac:dyDescent="0.2">
      <c r="A37" s="21"/>
      <c r="B37" s="18">
        <f>SUM(C29:C36)</f>
        <v>0</v>
      </c>
      <c r="C37" s="19"/>
      <c r="D37" s="20" t="s">
        <v>27</v>
      </c>
      <c r="E37" s="19"/>
      <c r="F37" s="18">
        <f>SUM(E29:E36)</f>
        <v>0</v>
      </c>
      <c r="H37" s="21"/>
      <c r="I37" s="18">
        <f>SUM(J29:J36)</f>
        <v>0</v>
      </c>
      <c r="J37" s="19"/>
      <c r="K37" s="20" t="s">
        <v>27</v>
      </c>
      <c r="L37" s="19"/>
      <c r="M37" s="18">
        <f>SUM(L29:L36)</f>
        <v>0</v>
      </c>
      <c r="O37" s="21"/>
      <c r="P37" s="18">
        <f>SUM(Q29:Q36)</f>
        <v>0</v>
      </c>
      <c r="Q37" s="19"/>
      <c r="R37" s="20" t="s">
        <v>27</v>
      </c>
      <c r="S37" s="19"/>
      <c r="T37" s="18">
        <f>SUM(S29:S36)</f>
        <v>0</v>
      </c>
    </row>
    <row r="39" spans="1:20" x14ac:dyDescent="0.2">
      <c r="B39" s="97"/>
      <c r="C39" s="97"/>
      <c r="D39" s="93"/>
      <c r="E39" s="93"/>
      <c r="F39" s="93"/>
      <c r="I39" s="97"/>
      <c r="J39" s="97"/>
      <c r="K39" s="93"/>
      <c r="L39" s="93"/>
      <c r="M39" s="93"/>
      <c r="P39" s="97"/>
      <c r="Q39" s="97"/>
      <c r="R39" s="93"/>
      <c r="S39" s="93"/>
      <c r="T39" s="93"/>
    </row>
    <row r="40" spans="1:20" ht="26.25" customHeight="1" x14ac:dyDescent="0.2">
      <c r="A40" s="21"/>
      <c r="B40" s="87"/>
      <c r="C40" s="88"/>
      <c r="D40" s="60" t="s">
        <v>11</v>
      </c>
      <c r="E40" s="87"/>
      <c r="F40" s="88"/>
      <c r="G40" s="61"/>
      <c r="H40" s="60"/>
      <c r="I40" s="87"/>
      <c r="J40" s="88"/>
      <c r="K40" s="60" t="s">
        <v>11</v>
      </c>
      <c r="L40" s="87"/>
      <c r="M40" s="88"/>
      <c r="N40" s="61"/>
      <c r="O40" s="60"/>
      <c r="P40" s="87"/>
      <c r="Q40" s="88"/>
      <c r="R40" s="60" t="s">
        <v>11</v>
      </c>
      <c r="S40" s="87"/>
      <c r="T40" s="88"/>
    </row>
    <row r="41" spans="1:20" x14ac:dyDescent="0.2">
      <c r="A41" s="81" t="s">
        <v>32</v>
      </c>
      <c r="B41" s="22"/>
      <c r="C41" s="83"/>
      <c r="D41" s="85" t="s">
        <v>27</v>
      </c>
      <c r="E41" s="83"/>
      <c r="F41" s="22"/>
      <c r="H41" s="81" t="s">
        <v>32</v>
      </c>
      <c r="I41" s="22"/>
      <c r="J41" s="83"/>
      <c r="K41" s="85" t="s">
        <v>27</v>
      </c>
      <c r="L41" s="83"/>
      <c r="M41" s="22"/>
      <c r="O41" s="81" t="s">
        <v>32</v>
      </c>
      <c r="P41" s="22"/>
      <c r="Q41" s="83"/>
      <c r="R41" s="85" t="s">
        <v>27</v>
      </c>
      <c r="S41" s="83"/>
      <c r="T41" s="22"/>
    </row>
    <row r="42" spans="1:20" x14ac:dyDescent="0.2">
      <c r="A42" s="82"/>
      <c r="B42" s="22"/>
      <c r="C42" s="84"/>
      <c r="D42" s="86"/>
      <c r="E42" s="84"/>
      <c r="F42" s="22"/>
      <c r="H42" s="82"/>
      <c r="I42" s="22"/>
      <c r="J42" s="84"/>
      <c r="K42" s="86"/>
      <c r="L42" s="84"/>
      <c r="M42" s="22"/>
      <c r="O42" s="82"/>
      <c r="P42" s="22"/>
      <c r="Q42" s="84"/>
      <c r="R42" s="86"/>
      <c r="S42" s="84"/>
      <c r="T42" s="22"/>
    </row>
    <row r="43" spans="1:20" x14ac:dyDescent="0.2">
      <c r="A43" s="81" t="s">
        <v>31</v>
      </c>
      <c r="B43" s="22"/>
      <c r="C43" s="83"/>
      <c r="D43" s="85" t="s">
        <v>27</v>
      </c>
      <c r="E43" s="83"/>
      <c r="F43" s="22"/>
      <c r="H43" s="81" t="s">
        <v>31</v>
      </c>
      <c r="I43" s="22"/>
      <c r="J43" s="83"/>
      <c r="K43" s="85" t="s">
        <v>27</v>
      </c>
      <c r="L43" s="83"/>
      <c r="M43" s="22"/>
      <c r="O43" s="81" t="s">
        <v>31</v>
      </c>
      <c r="P43" s="22"/>
      <c r="Q43" s="83"/>
      <c r="R43" s="85" t="s">
        <v>27</v>
      </c>
      <c r="S43" s="83"/>
      <c r="T43" s="22"/>
    </row>
    <row r="44" spans="1:20" x14ac:dyDescent="0.2">
      <c r="A44" s="82"/>
      <c r="B44" s="22"/>
      <c r="C44" s="84"/>
      <c r="D44" s="86"/>
      <c r="E44" s="84"/>
      <c r="F44" s="22"/>
      <c r="H44" s="82"/>
      <c r="I44" s="22"/>
      <c r="J44" s="84"/>
      <c r="K44" s="86"/>
      <c r="L44" s="84"/>
      <c r="M44" s="22"/>
      <c r="O44" s="82"/>
      <c r="P44" s="22"/>
      <c r="Q44" s="84"/>
      <c r="R44" s="86"/>
      <c r="S44" s="84"/>
      <c r="T44" s="22"/>
    </row>
    <row r="45" spans="1:20" x14ac:dyDescent="0.2">
      <c r="A45" s="81" t="s">
        <v>30</v>
      </c>
      <c r="B45" s="22"/>
      <c r="C45" s="83"/>
      <c r="D45" s="85" t="s">
        <v>27</v>
      </c>
      <c r="E45" s="83"/>
      <c r="F45" s="22"/>
      <c r="H45" s="81" t="s">
        <v>30</v>
      </c>
      <c r="I45" s="22"/>
      <c r="J45" s="83"/>
      <c r="K45" s="85" t="s">
        <v>27</v>
      </c>
      <c r="L45" s="83"/>
      <c r="M45" s="22"/>
      <c r="O45" s="81" t="s">
        <v>30</v>
      </c>
      <c r="P45" s="22"/>
      <c r="Q45" s="83"/>
      <c r="R45" s="85" t="s">
        <v>27</v>
      </c>
      <c r="S45" s="83"/>
      <c r="T45" s="22"/>
    </row>
    <row r="46" spans="1:20" x14ac:dyDescent="0.2">
      <c r="A46" s="82"/>
      <c r="B46" s="22"/>
      <c r="C46" s="84"/>
      <c r="D46" s="86"/>
      <c r="E46" s="84"/>
      <c r="F46" s="22"/>
      <c r="H46" s="82"/>
      <c r="I46" s="22"/>
      <c r="J46" s="84"/>
      <c r="K46" s="86"/>
      <c r="L46" s="84"/>
      <c r="M46" s="22"/>
      <c r="O46" s="82"/>
      <c r="P46" s="22"/>
      <c r="Q46" s="84"/>
      <c r="R46" s="86"/>
      <c r="S46" s="84"/>
      <c r="T46" s="22"/>
    </row>
    <row r="47" spans="1:20" ht="26.25" customHeight="1" x14ac:dyDescent="0.2">
      <c r="A47" s="21" t="s">
        <v>29</v>
      </c>
      <c r="B47" s="22"/>
      <c r="C47" s="23"/>
      <c r="D47" s="24" t="s">
        <v>27</v>
      </c>
      <c r="E47" s="23"/>
      <c r="F47" s="22"/>
      <c r="H47" s="21" t="s">
        <v>29</v>
      </c>
      <c r="I47" s="22"/>
      <c r="J47" s="23"/>
      <c r="K47" s="24" t="s">
        <v>27</v>
      </c>
      <c r="L47" s="23"/>
      <c r="M47" s="22"/>
      <c r="O47" s="21" t="s">
        <v>29</v>
      </c>
      <c r="P47" s="22"/>
      <c r="Q47" s="23"/>
      <c r="R47" s="24" t="s">
        <v>27</v>
      </c>
      <c r="S47" s="23"/>
      <c r="T47" s="22"/>
    </row>
    <row r="48" spans="1:20" ht="27" customHeight="1" x14ac:dyDescent="0.2">
      <c r="A48" s="21" t="s">
        <v>28</v>
      </c>
      <c r="B48" s="22"/>
      <c r="C48" s="23"/>
      <c r="D48" s="24" t="s">
        <v>27</v>
      </c>
      <c r="E48" s="23"/>
      <c r="F48" s="22"/>
      <c r="H48" s="21" t="s">
        <v>28</v>
      </c>
      <c r="I48" s="22"/>
      <c r="J48" s="23"/>
      <c r="K48" s="24" t="s">
        <v>27</v>
      </c>
      <c r="L48" s="23"/>
      <c r="M48" s="22"/>
      <c r="O48" s="21" t="s">
        <v>28</v>
      </c>
      <c r="P48" s="22"/>
      <c r="Q48" s="23"/>
      <c r="R48" s="24" t="s">
        <v>27</v>
      </c>
      <c r="S48" s="23"/>
      <c r="T48" s="22"/>
    </row>
    <row r="49" spans="1:20" ht="26.25" customHeight="1" x14ac:dyDescent="0.2">
      <c r="A49" s="21"/>
      <c r="B49" s="18">
        <f>SUM(C41:C48)</f>
        <v>0</v>
      </c>
      <c r="C49" s="19"/>
      <c r="D49" s="20" t="s">
        <v>27</v>
      </c>
      <c r="E49" s="19"/>
      <c r="F49" s="18">
        <f>SUM(E41:E48)</f>
        <v>0</v>
      </c>
      <c r="H49" s="21"/>
      <c r="I49" s="18">
        <f>SUM(J41:J48)</f>
        <v>0</v>
      </c>
      <c r="J49" s="19"/>
      <c r="K49" s="20" t="s">
        <v>27</v>
      </c>
      <c r="L49" s="19"/>
      <c r="M49" s="18">
        <f>SUM(L41:L48)</f>
        <v>0</v>
      </c>
      <c r="O49" s="21"/>
      <c r="P49" s="18">
        <f>SUM(Q41:Q48)</f>
        <v>0</v>
      </c>
      <c r="Q49" s="19"/>
      <c r="R49" s="20" t="s">
        <v>27</v>
      </c>
      <c r="S49" s="19"/>
      <c r="T49" s="18">
        <f>SUM(S41:S48)</f>
        <v>0</v>
      </c>
    </row>
    <row r="51" spans="1:20" x14ac:dyDescent="0.2">
      <c r="B51" s="97"/>
      <c r="C51" s="97"/>
      <c r="D51" s="93"/>
      <c r="E51" s="93"/>
      <c r="F51" s="93"/>
      <c r="I51" s="97"/>
      <c r="J51" s="97"/>
      <c r="K51" s="93"/>
      <c r="L51" s="93"/>
      <c r="M51" s="93"/>
      <c r="P51" s="97"/>
      <c r="Q51" s="97"/>
      <c r="R51" s="93"/>
      <c r="S51" s="93"/>
      <c r="T51" s="93"/>
    </row>
    <row r="52" spans="1:20" ht="26.25" customHeight="1" x14ac:dyDescent="0.2">
      <c r="A52" s="21"/>
      <c r="B52" s="87"/>
      <c r="C52" s="88"/>
      <c r="D52" s="60" t="s">
        <v>11</v>
      </c>
      <c r="E52" s="87"/>
      <c r="F52" s="88"/>
      <c r="G52" s="61"/>
      <c r="H52" s="60"/>
      <c r="I52" s="87"/>
      <c r="J52" s="88"/>
      <c r="K52" s="60" t="s">
        <v>11</v>
      </c>
      <c r="L52" s="87"/>
      <c r="M52" s="88"/>
      <c r="N52" s="61"/>
      <c r="O52" s="60"/>
      <c r="P52" s="87"/>
      <c r="Q52" s="88"/>
      <c r="R52" s="60" t="s">
        <v>11</v>
      </c>
      <c r="S52" s="87"/>
      <c r="T52" s="88"/>
    </row>
    <row r="53" spans="1:20" x14ac:dyDescent="0.2">
      <c r="A53" s="81" t="s">
        <v>32</v>
      </c>
      <c r="B53" s="22"/>
      <c r="C53" s="83"/>
      <c r="D53" s="85" t="s">
        <v>27</v>
      </c>
      <c r="E53" s="83"/>
      <c r="F53" s="22"/>
      <c r="H53" s="81" t="s">
        <v>32</v>
      </c>
      <c r="I53" s="22"/>
      <c r="J53" s="83"/>
      <c r="K53" s="85" t="s">
        <v>27</v>
      </c>
      <c r="L53" s="83"/>
      <c r="M53" s="22"/>
      <c r="O53" s="81" t="s">
        <v>32</v>
      </c>
      <c r="P53" s="22"/>
      <c r="Q53" s="83"/>
      <c r="R53" s="85" t="s">
        <v>27</v>
      </c>
      <c r="S53" s="83"/>
      <c r="T53" s="22"/>
    </row>
    <row r="54" spans="1:20" x14ac:dyDescent="0.2">
      <c r="A54" s="82"/>
      <c r="B54" s="22"/>
      <c r="C54" s="84"/>
      <c r="D54" s="86"/>
      <c r="E54" s="84"/>
      <c r="F54" s="22"/>
      <c r="H54" s="82"/>
      <c r="I54" s="22"/>
      <c r="J54" s="84"/>
      <c r="K54" s="86"/>
      <c r="L54" s="84"/>
      <c r="M54" s="22"/>
      <c r="O54" s="82"/>
      <c r="P54" s="22"/>
      <c r="Q54" s="84"/>
      <c r="R54" s="86"/>
      <c r="S54" s="84"/>
      <c r="T54" s="22"/>
    </row>
    <row r="55" spans="1:20" ht="10.8" customHeight="1" x14ac:dyDescent="0.2">
      <c r="A55" s="81" t="s">
        <v>31</v>
      </c>
      <c r="B55" s="22"/>
      <c r="C55" s="83"/>
      <c r="D55" s="85" t="s">
        <v>27</v>
      </c>
      <c r="E55" s="83"/>
      <c r="F55" s="22"/>
      <c r="H55" s="81" t="s">
        <v>31</v>
      </c>
      <c r="I55" s="22"/>
      <c r="J55" s="83"/>
      <c r="K55" s="85" t="s">
        <v>27</v>
      </c>
      <c r="L55" s="83"/>
      <c r="M55" s="22"/>
      <c r="O55" s="81" t="s">
        <v>31</v>
      </c>
      <c r="P55" s="22"/>
      <c r="Q55" s="83"/>
      <c r="R55" s="85" t="s">
        <v>27</v>
      </c>
      <c r="S55" s="83"/>
      <c r="T55" s="22"/>
    </row>
    <row r="56" spans="1:20" x14ac:dyDescent="0.2">
      <c r="A56" s="82"/>
      <c r="B56" s="22"/>
      <c r="C56" s="84"/>
      <c r="D56" s="86"/>
      <c r="E56" s="84"/>
      <c r="F56" s="22"/>
      <c r="H56" s="82"/>
      <c r="I56" s="22"/>
      <c r="J56" s="84"/>
      <c r="K56" s="86"/>
      <c r="L56" s="84"/>
      <c r="M56" s="22"/>
      <c r="O56" s="82"/>
      <c r="P56" s="22"/>
      <c r="Q56" s="84"/>
      <c r="R56" s="86"/>
      <c r="S56" s="84"/>
      <c r="T56" s="22"/>
    </row>
    <row r="57" spans="1:20" x14ac:dyDescent="0.2">
      <c r="A57" s="81" t="s">
        <v>30</v>
      </c>
      <c r="B57" s="22"/>
      <c r="C57" s="83"/>
      <c r="D57" s="85" t="s">
        <v>27</v>
      </c>
      <c r="E57" s="83"/>
      <c r="F57" s="22"/>
      <c r="H57" s="81" t="s">
        <v>30</v>
      </c>
      <c r="I57" s="22"/>
      <c r="J57" s="83"/>
      <c r="K57" s="85" t="s">
        <v>27</v>
      </c>
      <c r="L57" s="83"/>
      <c r="M57" s="22"/>
      <c r="O57" s="81" t="s">
        <v>30</v>
      </c>
      <c r="P57" s="22"/>
      <c r="Q57" s="83"/>
      <c r="R57" s="85" t="s">
        <v>27</v>
      </c>
      <c r="S57" s="83"/>
      <c r="T57" s="22"/>
    </row>
    <row r="58" spans="1:20" x14ac:dyDescent="0.2">
      <c r="A58" s="82"/>
      <c r="B58" s="22"/>
      <c r="C58" s="84"/>
      <c r="D58" s="86"/>
      <c r="E58" s="84"/>
      <c r="F58" s="22"/>
      <c r="H58" s="82"/>
      <c r="I58" s="22"/>
      <c r="J58" s="84"/>
      <c r="K58" s="86"/>
      <c r="L58" s="84"/>
      <c r="M58" s="22"/>
      <c r="O58" s="82"/>
      <c r="P58" s="22"/>
      <c r="Q58" s="84"/>
      <c r="R58" s="86"/>
      <c r="S58" s="84"/>
      <c r="T58" s="22"/>
    </row>
    <row r="59" spans="1:20" ht="26.25" customHeight="1" x14ac:dyDescent="0.2">
      <c r="A59" s="21" t="s">
        <v>29</v>
      </c>
      <c r="B59" s="22"/>
      <c r="C59" s="23"/>
      <c r="D59" s="24" t="s">
        <v>27</v>
      </c>
      <c r="E59" s="23"/>
      <c r="F59" s="22"/>
      <c r="H59" s="21" t="s">
        <v>29</v>
      </c>
      <c r="I59" s="22"/>
      <c r="J59" s="23"/>
      <c r="K59" s="24" t="s">
        <v>27</v>
      </c>
      <c r="L59" s="23"/>
      <c r="M59" s="22"/>
      <c r="O59" s="21" t="s">
        <v>29</v>
      </c>
      <c r="P59" s="22"/>
      <c r="Q59" s="23"/>
      <c r="R59" s="24" t="s">
        <v>27</v>
      </c>
      <c r="S59" s="23"/>
      <c r="T59" s="22"/>
    </row>
    <row r="60" spans="1:20" ht="27" customHeight="1" x14ac:dyDescent="0.2">
      <c r="A60" s="21" t="s">
        <v>28</v>
      </c>
      <c r="B60" s="22"/>
      <c r="C60" s="23"/>
      <c r="D60" s="24" t="s">
        <v>27</v>
      </c>
      <c r="E60" s="23"/>
      <c r="F60" s="22"/>
      <c r="H60" s="21" t="s">
        <v>28</v>
      </c>
      <c r="I60" s="22"/>
      <c r="J60" s="23"/>
      <c r="K60" s="24" t="s">
        <v>27</v>
      </c>
      <c r="L60" s="23"/>
      <c r="M60" s="22"/>
      <c r="O60" s="21" t="s">
        <v>28</v>
      </c>
      <c r="P60" s="22"/>
      <c r="Q60" s="23"/>
      <c r="R60" s="24" t="s">
        <v>27</v>
      </c>
      <c r="S60" s="23"/>
      <c r="T60" s="22"/>
    </row>
    <row r="61" spans="1:20" ht="26.25" customHeight="1" x14ac:dyDescent="0.2">
      <c r="A61" s="21"/>
      <c r="B61" s="18">
        <f>SUM(C53:C60)</f>
        <v>0</v>
      </c>
      <c r="C61" s="19"/>
      <c r="D61" s="20" t="s">
        <v>27</v>
      </c>
      <c r="E61" s="19"/>
      <c r="F61" s="18">
        <f>SUM(E53:E60)</f>
        <v>0</v>
      </c>
      <c r="H61" s="21"/>
      <c r="I61" s="18">
        <f>SUM(J53:J60)</f>
        <v>0</v>
      </c>
      <c r="J61" s="19"/>
      <c r="K61" s="20" t="s">
        <v>27</v>
      </c>
      <c r="L61" s="19"/>
      <c r="M61" s="18">
        <f>SUM(L53:L60)</f>
        <v>0</v>
      </c>
      <c r="O61" s="21"/>
      <c r="P61" s="18">
        <f>SUM(Q53:Q60)</f>
        <v>0</v>
      </c>
      <c r="Q61" s="19"/>
      <c r="R61" s="20" t="s">
        <v>27</v>
      </c>
      <c r="S61" s="19"/>
      <c r="T61" s="18">
        <f>SUM(S53:S60)</f>
        <v>0</v>
      </c>
    </row>
  </sheetData>
  <mergeCells count="240">
    <mergeCell ref="D51:F51"/>
    <mergeCell ref="I51:J51"/>
    <mergeCell ref="K51:M51"/>
    <mergeCell ref="P51:Q51"/>
    <mergeCell ref="R51:T51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S28:T28"/>
    <mergeCell ref="O29:O30"/>
    <mergeCell ref="B40:C40"/>
    <mergeCell ref="E40:F40"/>
    <mergeCell ref="I28:J28"/>
    <mergeCell ref="L28:M28"/>
    <mergeCell ref="H29:H30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P4:Q4"/>
    <mergeCell ref="S4:T4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S19:S20"/>
    <mergeCell ref="O21:O22"/>
    <mergeCell ref="Q21:Q22"/>
    <mergeCell ref="R21:R22"/>
    <mergeCell ref="S21:S22"/>
    <mergeCell ref="Q29:Q30"/>
    <mergeCell ref="R29:R30"/>
    <mergeCell ref="S29:S30"/>
    <mergeCell ref="P28:Q28"/>
    <mergeCell ref="O19:O20"/>
    <mergeCell ref="Q19:Q20"/>
    <mergeCell ref="R19:R20"/>
    <mergeCell ref="O55:O56"/>
    <mergeCell ref="Q55:Q56"/>
    <mergeCell ref="R55:R56"/>
    <mergeCell ref="S55:S56"/>
    <mergeCell ref="S33:S34"/>
    <mergeCell ref="O31:O32"/>
    <mergeCell ref="Q31:Q32"/>
    <mergeCell ref="R31:R32"/>
    <mergeCell ref="S31:S32"/>
    <mergeCell ref="O33:O34"/>
    <mergeCell ref="Q33:Q34"/>
    <mergeCell ref="R33:R34"/>
    <mergeCell ref="O57:O58"/>
    <mergeCell ref="Q57:Q58"/>
    <mergeCell ref="R57:R58"/>
    <mergeCell ref="S57:S58"/>
    <mergeCell ref="P40:Q40"/>
    <mergeCell ref="S40:T40"/>
    <mergeCell ref="O41:O42"/>
    <mergeCell ref="Q41:Q42"/>
    <mergeCell ref="R41:R42"/>
    <mergeCell ref="S41:S42"/>
    <mergeCell ref="O43:O44"/>
    <mergeCell ref="Q43:Q44"/>
    <mergeCell ref="R43:R44"/>
    <mergeCell ref="S43:S44"/>
    <mergeCell ref="O45:O46"/>
    <mergeCell ref="Q45:Q46"/>
    <mergeCell ref="R45:R46"/>
    <mergeCell ref="S45:S46"/>
    <mergeCell ref="P52:Q52"/>
    <mergeCell ref="S52:T52"/>
    <mergeCell ref="O53:O54"/>
    <mergeCell ref="Q53:Q54"/>
    <mergeCell ref="R53:R54"/>
    <mergeCell ref="S53:S54"/>
    <mergeCell ref="A41:A42"/>
    <mergeCell ref="C41:C42"/>
    <mergeCell ref="D41:D42"/>
    <mergeCell ref="E41:E42"/>
    <mergeCell ref="A43:A44"/>
    <mergeCell ref="C43:C44"/>
    <mergeCell ref="D43:D44"/>
    <mergeCell ref="E43:E44"/>
    <mergeCell ref="S7:S8"/>
    <mergeCell ref="O9:O10"/>
    <mergeCell ref="Q9:Q10"/>
    <mergeCell ref="R9:R10"/>
    <mergeCell ref="S9:S10"/>
    <mergeCell ref="D19:D20"/>
    <mergeCell ref="E19:E20"/>
    <mergeCell ref="A7:A8"/>
    <mergeCell ref="A9:A10"/>
    <mergeCell ref="B16:C16"/>
    <mergeCell ref="E16:F16"/>
    <mergeCell ref="I16:J16"/>
    <mergeCell ref="L16:M16"/>
    <mergeCell ref="H19:H20"/>
    <mergeCell ref="J19:J20"/>
    <mergeCell ref="K19:K20"/>
    <mergeCell ref="L19:L20"/>
    <mergeCell ref="K17:K18"/>
    <mergeCell ref="L17:L18"/>
    <mergeCell ref="A5:A6"/>
    <mergeCell ref="P16:Q16"/>
    <mergeCell ref="S16:T16"/>
    <mergeCell ref="O17:O18"/>
    <mergeCell ref="Q17:Q18"/>
    <mergeCell ref="R17:R18"/>
    <mergeCell ref="S17:S18"/>
    <mergeCell ref="O7:O8"/>
    <mergeCell ref="O5:O6"/>
    <mergeCell ref="Q5:Q6"/>
    <mergeCell ref="R5:R6"/>
    <mergeCell ref="S5:S6"/>
    <mergeCell ref="L5:L6"/>
    <mergeCell ref="J7:J8"/>
    <mergeCell ref="K7:K8"/>
    <mergeCell ref="L7:L8"/>
    <mergeCell ref="J5:J6"/>
    <mergeCell ref="K9:K10"/>
    <mergeCell ref="L9:L10"/>
    <mergeCell ref="Q7:Q8"/>
    <mergeCell ref="R7:R8"/>
    <mergeCell ref="D7:D8"/>
    <mergeCell ref="E7:E8"/>
    <mergeCell ref="J9:J10"/>
    <mergeCell ref="E9:E10"/>
    <mergeCell ref="D9:D10"/>
    <mergeCell ref="C9:C10"/>
    <mergeCell ref="B4:C4"/>
    <mergeCell ref="E4:F4"/>
    <mergeCell ref="A21:A22"/>
    <mergeCell ref="C21:C22"/>
    <mergeCell ref="D21:D22"/>
    <mergeCell ref="E21:E22"/>
    <mergeCell ref="A19:A20"/>
    <mergeCell ref="C19:C20"/>
    <mergeCell ref="H21:H22"/>
    <mergeCell ref="J21:J22"/>
    <mergeCell ref="A17:A18"/>
    <mergeCell ref="C17:C18"/>
    <mergeCell ref="D17:D18"/>
    <mergeCell ref="E17:E18"/>
    <mergeCell ref="H17:H18"/>
    <mergeCell ref="J17:J18"/>
    <mergeCell ref="K21:K22"/>
    <mergeCell ref="L21:L22"/>
    <mergeCell ref="A33:A34"/>
    <mergeCell ref="C33:C34"/>
    <mergeCell ref="D33:D34"/>
    <mergeCell ref="E33:E34"/>
    <mergeCell ref="A31:A32"/>
    <mergeCell ref="C31:C32"/>
    <mergeCell ref="D31:D32"/>
    <mergeCell ref="E31:E32"/>
    <mergeCell ref="B28:C28"/>
    <mergeCell ref="E28:F28"/>
    <mergeCell ref="A29:A30"/>
    <mergeCell ref="C29:C30"/>
    <mergeCell ref="D29:D30"/>
    <mergeCell ref="E29:E30"/>
    <mergeCell ref="J33:J34"/>
    <mergeCell ref="K33:K34"/>
    <mergeCell ref="L33:L34"/>
    <mergeCell ref="H31:H32"/>
    <mergeCell ref="J31:J32"/>
    <mergeCell ref="K31:K32"/>
    <mergeCell ref="L31:L32"/>
    <mergeCell ref="H33:H34"/>
    <mergeCell ref="J29:J30"/>
    <mergeCell ref="K29:K30"/>
    <mergeCell ref="L29:L3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B52:C52"/>
    <mergeCell ref="E52:F52"/>
    <mergeCell ref="H45:H46"/>
    <mergeCell ref="I52:J52"/>
    <mergeCell ref="J45:J46"/>
    <mergeCell ref="L53:L54"/>
    <mergeCell ref="H55:H56"/>
    <mergeCell ref="J55:J56"/>
    <mergeCell ref="A53:A54"/>
    <mergeCell ref="C53:C54"/>
    <mergeCell ref="D53:D54"/>
    <mergeCell ref="E53:E54"/>
    <mergeCell ref="L55:L56"/>
    <mergeCell ref="A45:A46"/>
    <mergeCell ref="C45:C46"/>
    <mergeCell ref="D45:D46"/>
    <mergeCell ref="E45:E46"/>
    <mergeCell ref="K45:K46"/>
    <mergeCell ref="L45:L46"/>
    <mergeCell ref="L52:M52"/>
    <mergeCell ref="H53:H54"/>
    <mergeCell ref="J53:J54"/>
    <mergeCell ref="K53:K54"/>
    <mergeCell ref="B51:C51"/>
    <mergeCell ref="L57:L58"/>
    <mergeCell ref="D55:D56"/>
    <mergeCell ref="E55:E56"/>
    <mergeCell ref="K55:K56"/>
    <mergeCell ref="A57:A58"/>
    <mergeCell ref="C57:C58"/>
    <mergeCell ref="D57:D58"/>
    <mergeCell ref="E57:E58"/>
    <mergeCell ref="A55:A56"/>
    <mergeCell ref="K57:K58"/>
    <mergeCell ref="H57:H58"/>
    <mergeCell ref="J57:J58"/>
    <mergeCell ref="C55:C56"/>
  </mergeCells>
  <phoneticPr fontId="9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組み合わせ</vt:lpstr>
      <vt:lpstr>1部</vt:lpstr>
      <vt:lpstr>2部</vt:lpstr>
      <vt:lpstr>3部</vt:lpstr>
      <vt:lpstr>1部詳細</vt:lpstr>
      <vt:lpstr>2部詳細</vt:lpstr>
      <vt:lpstr>3部詳細</vt:lpstr>
      <vt:lpstr>順位決定戦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cp:lastPrinted>2020-04-28T09:31:07Z</cp:lastPrinted>
  <dcterms:created xsi:type="dcterms:W3CDTF">2014-06-29T06:46:15Z</dcterms:created>
  <dcterms:modified xsi:type="dcterms:W3CDTF">2025-04-05T13:57:10Z</dcterms:modified>
</cp:coreProperties>
</file>